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5480" windowHeight="11640" activeTab="0"/>
  </bookViews>
  <sheets>
    <sheet name="103入學" sheetId="1" r:id="rId1"/>
    <sheet name="工作表1" sheetId="2" r:id="rId2"/>
  </sheets>
  <definedNames>
    <definedName name="_xlnm.Print_Area" localSheetId="0">'103入學'!$A$1:$Y$74</definedName>
  </definedNames>
  <calcPr fullCalcOnLoad="1"/>
</workbook>
</file>

<file path=xl/sharedStrings.xml><?xml version="1.0" encoding="utf-8"?>
<sst xmlns="http://schemas.openxmlformats.org/spreadsheetml/2006/main" count="228" uniqueCount="132">
  <si>
    <t>科  目</t>
  </si>
  <si>
    <t>學分/時數</t>
  </si>
  <si>
    <t>上</t>
  </si>
  <si>
    <t>下</t>
  </si>
  <si>
    <t>院(群)核心學分</t>
  </si>
  <si>
    <t>總  學  分  數</t>
  </si>
  <si>
    <t>說          明</t>
  </si>
  <si>
    <t>院核心</t>
  </si>
  <si>
    <t>專業必修</t>
  </si>
  <si>
    <t>專業選修</t>
  </si>
  <si>
    <t>職涯能力輔導</t>
  </si>
  <si>
    <t>必</t>
  </si>
  <si>
    <t>學年</t>
  </si>
  <si>
    <t>第一學年(104學年度)</t>
  </si>
  <si>
    <t>第二學年(105學年度)</t>
  </si>
  <si>
    <t>第三學年(106學年度)</t>
  </si>
  <si>
    <t>第四學年(107學年度)</t>
  </si>
  <si>
    <t>類別</t>
  </si>
  <si>
    <t>通識(共同)核心</t>
  </si>
  <si>
    <t>體育  (I) (II)</t>
  </si>
  <si>
    <t>必</t>
  </si>
  <si>
    <t>體育 (III) (IV)</t>
  </si>
  <si>
    <t>服務教育  (I) (II)</t>
  </si>
  <si>
    <t>英文聽力</t>
  </si>
  <si>
    <t>國文  (I) (II)</t>
  </si>
  <si>
    <t>實用中文</t>
  </si>
  <si>
    <t>英文 (I) (II)</t>
  </si>
  <si>
    <t>世界文明與多元文化</t>
  </si>
  <si>
    <t>人際關係</t>
  </si>
  <si>
    <t>民主與法治</t>
  </si>
  <si>
    <t>小計</t>
  </si>
  <si>
    <t>通識發展</t>
  </si>
  <si>
    <t>文書處理軟體應用</t>
  </si>
  <si>
    <t>管理學</t>
  </si>
  <si>
    <t>大學入門</t>
  </si>
  <si>
    <t>心理學</t>
  </si>
  <si>
    <t>觀光學</t>
  </si>
  <si>
    <t>觀光外語(二)</t>
  </si>
  <si>
    <t>觀光資源調查與實習</t>
  </si>
  <si>
    <t>專業實務實習(一)</t>
  </si>
  <si>
    <t>生態旅遊概論</t>
  </si>
  <si>
    <t>領隊與導遊實務</t>
  </si>
  <si>
    <t>觀光人力資源管理</t>
  </si>
  <si>
    <t>國際禮儀</t>
  </si>
  <si>
    <t>觀光行政與法規</t>
  </si>
  <si>
    <t>旅遊糾紛案例研析</t>
  </si>
  <si>
    <t>觀光資源概論</t>
  </si>
  <si>
    <t>旅行業管理</t>
  </si>
  <si>
    <t>觀光行銷與個案研討</t>
  </si>
  <si>
    <t>試算表軟體應用</t>
  </si>
  <si>
    <t>觀光消費行為學</t>
  </si>
  <si>
    <t>觀光產業經營管理</t>
  </si>
  <si>
    <t>觀光外語(一)</t>
  </si>
  <si>
    <t>旅運管理</t>
  </si>
  <si>
    <t>選</t>
  </si>
  <si>
    <t>旅行社訂票系統</t>
  </si>
  <si>
    <t>郵輪觀光</t>
  </si>
  <si>
    <t>旅館經營實務</t>
  </si>
  <si>
    <t>主題樂園經營實務</t>
  </si>
  <si>
    <t>會展產業規劃</t>
  </si>
  <si>
    <t>旅遊業創新與創業經營</t>
  </si>
  <si>
    <t>旅程規劃與活動設計</t>
  </si>
  <si>
    <t>鐵路觀光</t>
  </si>
  <si>
    <t>導覽解說技巧與實務</t>
  </si>
  <si>
    <t>國民旅遊</t>
  </si>
  <si>
    <t>觀光工廠</t>
  </si>
  <si>
    <t>兩岸現況認識</t>
  </si>
  <si>
    <t>美食觀光</t>
  </si>
  <si>
    <t>節慶與文化觀光</t>
  </si>
  <si>
    <t>觀光資源維護</t>
  </si>
  <si>
    <t>進階旅遊英文</t>
  </si>
  <si>
    <t>永續觀光</t>
  </si>
  <si>
    <t>領團實務</t>
  </si>
  <si>
    <t>旅遊健康與急救</t>
  </si>
  <si>
    <t>生態旅遊模組</t>
  </si>
  <si>
    <t>遊憩生態學</t>
  </si>
  <si>
    <t>星象觀察</t>
  </si>
  <si>
    <t>民宿經營實務</t>
  </si>
  <si>
    <t>動植物與鳥類鑑賞</t>
  </si>
  <si>
    <t>溼地與地質景觀資源</t>
  </si>
  <si>
    <t>生態休閒農場</t>
  </si>
  <si>
    <t>環境教育</t>
  </si>
  <si>
    <t>海洋觀光遊憩</t>
  </si>
  <si>
    <t>環境教育教材教法</t>
  </si>
  <si>
    <t>環境倫理</t>
  </si>
  <si>
    <t>國家公園與世界遺產</t>
  </si>
  <si>
    <t>海外參訪實務專題</t>
  </si>
  <si>
    <t>觀光生態旅遊實務專題</t>
  </si>
  <si>
    <t>五選二</t>
  </si>
  <si>
    <t>四選二</t>
  </si>
  <si>
    <t>六選三</t>
  </si>
  <si>
    <t>可供選修</t>
  </si>
  <si>
    <t>其他選修</t>
  </si>
  <si>
    <t xml:space="preserve">專業選修小計  學分/時數 </t>
  </si>
  <si>
    <t>建議選修</t>
  </si>
  <si>
    <t>學期小計 學分/時數</t>
  </si>
  <si>
    <t>學期累計 學分/時數</t>
  </si>
  <si>
    <t>通識核心學分</t>
  </si>
  <si>
    <t>通識發展學分</t>
  </si>
  <si>
    <t>系專業必修學分</t>
  </si>
  <si>
    <t>系專業選修學分</t>
  </si>
  <si>
    <t>畢業門檻</t>
  </si>
  <si>
    <t>1.最低畢業學分數為135學分，必修課程為93學分（通識核心20學分，通識發展6學分，院核心11學分，專業56學分)，選修學分必須超過42（含）學分，每學期最少需修10（含) 學分以上，最多不得超過25（含）學分。</t>
  </si>
  <si>
    <t>2.學生需符合本校規定之1131畢業門檻;取得1張學位證書;1門以上跨領域課程修習;3類證照-外語能力證照、專業能力證照、電腦能力證照;1張服務證明</t>
  </si>
  <si>
    <t>3.前述外語能力證照：英語類依據「東南科技大學日間部學生英文能力畢業門檻及輔導要點」，相關全文請至教務處課務組網頁(法令規章)查詢。其他語言依本系畢業門檻實施要點辦理。</t>
  </si>
  <si>
    <t>4.前述電腦能力及專業能力證照需符合本系取得電腦能力證照及專業能力證照門檻規定。</t>
  </si>
  <si>
    <t>2.跨系選修至多9學分。</t>
  </si>
  <si>
    <t>3.觀光外語(一)(二)可選擇修習英語或日語。</t>
  </si>
  <si>
    <t>系主任審核</t>
  </si>
  <si>
    <t>通識教育中心</t>
  </si>
  <si>
    <t>學院(群)召集人審核</t>
  </si>
  <si>
    <t>教務單位覆核</t>
  </si>
  <si>
    <t>觀光事業模組(一)-旅遊管理</t>
  </si>
  <si>
    <t>觀光事業模組(二)-領隊導遊</t>
  </si>
  <si>
    <t>觀光事業模組(一)-旅遊管理</t>
  </si>
  <si>
    <t>觀光事業模組(一)-旅遊管理</t>
  </si>
  <si>
    <t>觀光事業模組(二)-領隊導遊</t>
  </si>
  <si>
    <t>航空空勤服務管理</t>
  </si>
  <si>
    <t>航空客運與票務</t>
  </si>
  <si>
    <t>通識課程 (I)</t>
  </si>
  <si>
    <t>通識課程 (II)(III)</t>
  </si>
  <si>
    <t>5.四年級下學期海外參訪實務專題與觀光生態旅遊實務專題，此二門課程必須擇一門修習。</t>
  </si>
  <si>
    <t>專業實務實習(二)</t>
  </si>
  <si>
    <t>12門選3，或選修專業實務實習(二)</t>
  </si>
  <si>
    <t>4.四年級上學期專業實務實習(一)(專業必修 9 學分)，下學期專業實務實習(二)(專業選修9學分)，皆為整學期於校外完成至少4.5個月的實習課程。</t>
  </si>
  <si>
    <t>6. 畢業年級相當於國內高級中等學校二年級之國外或香港澳門地區同級同類學校畢業生（中五學制學生），以同等學力資格入學者，於原學分總數外，應另增加畢業應修學分數12學分。</t>
  </si>
  <si>
    <t>2必選1</t>
  </si>
  <si>
    <t>專業實務實習報告(一)</t>
  </si>
  <si>
    <t>專業實務實習報告(二)</t>
  </si>
  <si>
    <t>東南科技大學　104學年度　日間部四年制　管理學院    觀光與生態旅遊系　應修學分表</t>
  </si>
  <si>
    <t>(104入學)(104.06.17校課程會議通過)</t>
  </si>
  <si>
    <t>1.本應修學分表於104年06月17日經103學年度第2學期校課程會議修正通過(本表適用於104年度日四技入學生)。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</si>
</sst>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quot;月&quot;d&quot;日&quot;"/>
    <numFmt numFmtId="185" formatCode="0.00_);[Red]\(0.00\)"/>
    <numFmt numFmtId="186" formatCode="m/d"/>
    <numFmt numFmtId="187" formatCode="0_ "/>
    <numFmt numFmtId="188" formatCode="0.0"/>
    <numFmt numFmtId="189" formatCode="&quot;Yes&quot;;&quot;Yes&quot;;&quot;No&quot;"/>
    <numFmt numFmtId="190" formatCode="&quot;True&quot;;&quot;True&quot;;&quot;False&quot;"/>
    <numFmt numFmtId="191" formatCode="&quot;On&quot;;&quot;On&quot;;&quot;Off&quot;"/>
    <numFmt numFmtId="192" formatCode="0.00_ "/>
    <numFmt numFmtId="193" formatCode="0_);[Red]\(0\)"/>
    <numFmt numFmtId="194" formatCode="[$€-2]\ #,##0.00_);[Red]\([$€-2]\ #,##0.00\)"/>
  </numFmts>
  <fonts count="43">
    <font>
      <sz val="12"/>
      <name val="標楷體"/>
      <family val="4"/>
    </font>
    <font>
      <b/>
      <sz val="12"/>
      <name val="標楷體"/>
      <family val="4"/>
    </font>
    <font>
      <i/>
      <sz val="12"/>
      <name val="標楷體"/>
      <family val="4"/>
    </font>
    <font>
      <b/>
      <i/>
      <sz val="12"/>
      <name val="標楷體"/>
      <family val="4"/>
    </font>
    <font>
      <sz val="12"/>
      <color indexed="8"/>
      <name val="新細明體"/>
      <family val="1"/>
    </font>
    <font>
      <sz val="12"/>
      <color indexed="9"/>
      <name val="新細明體"/>
      <family val="1"/>
    </font>
    <font>
      <sz val="12"/>
      <name val="新細明體"/>
      <family val="1"/>
    </font>
    <font>
      <u val="single"/>
      <sz val="12"/>
      <color indexed="36"/>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標楷體"/>
      <family val="4"/>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9"/>
      <name val="標楷體"/>
      <family val="4"/>
    </font>
    <font>
      <sz val="10"/>
      <color indexed="8"/>
      <name val="新細明體"/>
      <family val="1"/>
    </font>
    <font>
      <sz val="8"/>
      <color indexed="8"/>
      <name val="新細明體"/>
      <family val="1"/>
    </font>
    <font>
      <sz val="9"/>
      <color indexed="8"/>
      <name val="新細明體"/>
      <family val="1"/>
    </font>
    <font>
      <sz val="11"/>
      <color indexed="8"/>
      <name val="新細明體"/>
      <family val="1"/>
    </font>
    <font>
      <sz val="10"/>
      <color indexed="10"/>
      <name val="新細明體"/>
      <family val="1"/>
    </font>
    <font>
      <sz val="14"/>
      <color indexed="8"/>
      <name val="新細明體"/>
      <family val="1"/>
    </font>
    <font>
      <b/>
      <sz val="14"/>
      <color indexed="8"/>
      <name val="新細明體"/>
      <family val="1"/>
    </font>
    <font>
      <b/>
      <sz val="6"/>
      <color indexed="8"/>
      <name val="新細明體"/>
      <family val="1"/>
    </font>
    <font>
      <sz val="12"/>
      <color theme="1"/>
      <name val="新細明體"/>
      <family val="1"/>
    </font>
    <font>
      <sz val="10"/>
      <color theme="1"/>
      <name val="新細明體"/>
      <family val="1"/>
    </font>
    <font>
      <sz val="8"/>
      <color theme="1"/>
      <name val="新細明體"/>
      <family val="1"/>
    </font>
    <font>
      <sz val="9"/>
      <color theme="1"/>
      <name val="新細明體"/>
      <family val="1"/>
    </font>
    <font>
      <sz val="11"/>
      <color theme="1"/>
      <name val="新細明體"/>
      <family val="1"/>
    </font>
    <font>
      <b/>
      <sz val="14"/>
      <color theme="1"/>
      <name val="新細明體"/>
      <family val="1"/>
    </font>
    <font>
      <b/>
      <sz val="6"/>
      <color theme="1"/>
      <name val="新細明體"/>
      <family val="1"/>
    </font>
    <font>
      <sz val="14"/>
      <color theme="1"/>
      <name val="新細明體"/>
      <family val="1"/>
    </font>
    <font>
      <sz val="10"/>
      <color rgb="FFFF0000"/>
      <name val="新細明體"/>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indexed="13"/>
        <bgColor indexed="64"/>
      </patternFill>
    </fill>
  </fills>
  <borders count="7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medium"/>
      <top>
        <color indexed="63"/>
      </top>
      <bottom>
        <color indexed="63"/>
      </bottom>
    </border>
    <border>
      <left>
        <color indexed="63"/>
      </left>
      <right style="medium"/>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medium"/>
      <right style="thin"/>
      <top style="thin"/>
      <bottom>
        <color indexed="63"/>
      </bottom>
    </border>
    <border>
      <left>
        <color indexed="63"/>
      </left>
      <right style="thin"/>
      <top style="thin"/>
      <bottom style="medium"/>
    </border>
    <border>
      <left style="thin"/>
      <right>
        <color indexed="63"/>
      </right>
      <top style="medium"/>
      <bottom style="thin"/>
    </border>
    <border>
      <left style="thin"/>
      <right style="thin"/>
      <top>
        <color indexed="63"/>
      </top>
      <bottom style="medium"/>
    </border>
    <border>
      <left style="thin"/>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thin"/>
    </border>
    <border>
      <left>
        <color indexed="63"/>
      </left>
      <right style="thin"/>
      <top style="medium"/>
      <bottom style="thin"/>
    </border>
    <border>
      <left style="medium"/>
      <right style="medium"/>
      <top style="thin"/>
      <bottom style="thin"/>
    </border>
    <border>
      <left style="medium"/>
      <right style="medium"/>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color indexed="63"/>
      </right>
      <top style="thin"/>
      <bottom>
        <color indexed="63"/>
      </bottom>
    </border>
    <border>
      <left>
        <color indexed="63"/>
      </left>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0" fillId="18" borderId="4"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2" applyNumberFormat="0" applyAlignment="0" applyProtection="0"/>
    <xf numFmtId="0" fontId="20" fillId="17" borderId="8" applyNumberFormat="0" applyAlignment="0" applyProtection="0"/>
    <xf numFmtId="0" fontId="21" fillId="23" borderId="9" applyNumberFormat="0" applyAlignment="0" applyProtection="0"/>
    <xf numFmtId="0" fontId="22" fillId="3" borderId="0" applyNumberFormat="0" applyBorder="0" applyAlignment="0" applyProtection="0"/>
    <xf numFmtId="0" fontId="23" fillId="0" borderId="0" applyNumberFormat="0" applyFill="0" applyBorder="0" applyAlignment="0" applyProtection="0"/>
  </cellStyleXfs>
  <cellXfs count="263">
    <xf numFmtId="0" fontId="0" fillId="0" borderId="0" xfId="0" applyAlignment="1">
      <alignment/>
    </xf>
    <xf numFmtId="0" fontId="34" fillId="0" borderId="0" xfId="33" applyFont="1" applyFill="1">
      <alignment vertical="center"/>
      <protection/>
    </xf>
    <xf numFmtId="0" fontId="35" fillId="0" borderId="10" xfId="34" applyNumberFormat="1" applyFont="1" applyFill="1" applyBorder="1" applyAlignment="1">
      <alignment horizontal="center" vertical="center"/>
      <protection/>
    </xf>
    <xf numFmtId="0" fontId="35" fillId="0" borderId="11" xfId="34" applyNumberFormat="1" applyFont="1" applyFill="1" applyBorder="1" applyAlignment="1">
      <alignment horizontal="center" vertical="center"/>
      <protection/>
    </xf>
    <xf numFmtId="0" fontId="35" fillId="0" borderId="12" xfId="33" applyFont="1" applyFill="1" applyBorder="1" applyAlignment="1">
      <alignment vertical="center"/>
      <protection/>
    </xf>
    <xf numFmtId="0" fontId="35" fillId="0" borderId="13" xfId="33" applyFont="1" applyFill="1" applyBorder="1" applyAlignment="1">
      <alignment horizontal="left" vertical="center" wrapText="1"/>
      <protection/>
    </xf>
    <xf numFmtId="193" fontId="35" fillId="0" borderId="14" xfId="33" applyNumberFormat="1" applyFont="1" applyFill="1" applyBorder="1" applyAlignment="1">
      <alignment horizontal="center" vertical="center" wrapText="1"/>
      <protection/>
    </xf>
    <xf numFmtId="193" fontId="35" fillId="0" borderId="15" xfId="33" applyNumberFormat="1" applyFont="1" applyFill="1" applyBorder="1" applyAlignment="1">
      <alignment horizontal="center" vertical="center" wrapText="1"/>
      <protection/>
    </xf>
    <xf numFmtId="0" fontId="35" fillId="0" borderId="16" xfId="33" applyFont="1" applyFill="1" applyBorder="1" applyAlignment="1">
      <alignment horizontal="left" vertical="center" wrapText="1"/>
      <protection/>
    </xf>
    <xf numFmtId="193" fontId="35" fillId="0" borderId="16" xfId="33" applyNumberFormat="1" applyFont="1" applyFill="1" applyBorder="1" applyAlignment="1">
      <alignment horizontal="center" vertical="center" wrapText="1"/>
      <protection/>
    </xf>
    <xf numFmtId="193" fontId="35" fillId="0" borderId="17" xfId="33" applyNumberFormat="1" applyFont="1" applyFill="1" applyBorder="1" applyAlignment="1">
      <alignment horizontal="center" vertical="center" wrapText="1"/>
      <protection/>
    </xf>
    <xf numFmtId="193" fontId="35" fillId="0" borderId="18" xfId="33" applyNumberFormat="1" applyFont="1" applyFill="1" applyBorder="1" applyAlignment="1">
      <alignment horizontal="center" vertical="center" wrapText="1"/>
      <protection/>
    </xf>
    <xf numFmtId="193" fontId="35" fillId="0" borderId="19" xfId="33" applyNumberFormat="1" applyFont="1" applyFill="1" applyBorder="1" applyAlignment="1">
      <alignment horizontal="center" vertical="center" wrapText="1"/>
      <protection/>
    </xf>
    <xf numFmtId="0" fontId="35" fillId="0" borderId="20" xfId="33" applyFont="1" applyFill="1" applyBorder="1" applyAlignment="1">
      <alignment horizontal="left" vertical="center" wrapText="1"/>
      <protection/>
    </xf>
    <xf numFmtId="193" fontId="35" fillId="0" borderId="21" xfId="33" applyNumberFormat="1" applyFont="1" applyFill="1" applyBorder="1" applyAlignment="1">
      <alignment horizontal="center" vertical="center" wrapText="1"/>
      <protection/>
    </xf>
    <xf numFmtId="193" fontId="35" fillId="0" borderId="22" xfId="33" applyNumberFormat="1" applyFont="1" applyFill="1" applyBorder="1" applyAlignment="1">
      <alignment horizontal="center" vertical="center" wrapText="1"/>
      <protection/>
    </xf>
    <xf numFmtId="193" fontId="35" fillId="0" borderId="23" xfId="33" applyNumberFormat="1" applyFont="1" applyFill="1" applyBorder="1" applyAlignment="1">
      <alignment horizontal="center" vertical="center" wrapText="1"/>
      <protection/>
    </xf>
    <xf numFmtId="193" fontId="35" fillId="0" borderId="24" xfId="33" applyNumberFormat="1" applyFont="1" applyFill="1" applyBorder="1" applyAlignment="1">
      <alignment horizontal="center" vertical="center" wrapText="1"/>
      <protection/>
    </xf>
    <xf numFmtId="193" fontId="34" fillId="0" borderId="0" xfId="33" applyNumberFormat="1" applyFont="1" applyFill="1">
      <alignment vertical="center"/>
      <protection/>
    </xf>
    <xf numFmtId="0" fontId="35" fillId="0" borderId="21" xfId="33" applyFont="1" applyFill="1" applyBorder="1" applyAlignment="1">
      <alignment horizontal="left" vertical="center" wrapText="1"/>
      <protection/>
    </xf>
    <xf numFmtId="0" fontId="35" fillId="0" borderId="20" xfId="33" applyFont="1" applyFill="1" applyBorder="1" applyAlignment="1">
      <alignment vertical="center" shrinkToFit="1"/>
      <protection/>
    </xf>
    <xf numFmtId="0" fontId="35" fillId="0" borderId="25" xfId="33" applyFont="1" applyFill="1" applyBorder="1" applyAlignment="1">
      <alignment horizontal="left" vertical="center" wrapText="1"/>
      <protection/>
    </xf>
    <xf numFmtId="193" fontId="35" fillId="0" borderId="26" xfId="33" applyNumberFormat="1" applyFont="1" applyFill="1" applyBorder="1" applyAlignment="1">
      <alignment horizontal="center" vertical="center" wrapText="1"/>
      <protection/>
    </xf>
    <xf numFmtId="193" fontId="35" fillId="0" borderId="12" xfId="33" applyNumberFormat="1" applyFont="1" applyFill="1" applyBorder="1" applyAlignment="1">
      <alignment horizontal="center" vertical="center" wrapText="1"/>
      <protection/>
    </xf>
    <xf numFmtId="0" fontId="35" fillId="0" borderId="27" xfId="33" applyFont="1" applyFill="1" applyBorder="1" applyAlignment="1">
      <alignment horizontal="center" vertical="center" wrapText="1"/>
      <protection/>
    </xf>
    <xf numFmtId="193" fontId="35" fillId="0" borderId="28" xfId="33" applyNumberFormat="1" applyFont="1" applyFill="1" applyBorder="1" applyAlignment="1">
      <alignment horizontal="center" vertical="center" wrapText="1"/>
      <protection/>
    </xf>
    <xf numFmtId="193" fontId="35" fillId="0" borderId="29" xfId="33" applyNumberFormat="1" applyFont="1" applyFill="1" applyBorder="1" applyAlignment="1">
      <alignment horizontal="center" vertical="center" wrapText="1"/>
      <protection/>
    </xf>
    <xf numFmtId="0" fontId="35" fillId="0" borderId="30" xfId="33" applyFont="1" applyFill="1" applyBorder="1" applyAlignment="1">
      <alignment horizontal="center" vertical="center" wrapText="1"/>
      <protection/>
    </xf>
    <xf numFmtId="193" fontId="35" fillId="0" borderId="30" xfId="33" applyNumberFormat="1" applyFont="1" applyFill="1" applyBorder="1" applyAlignment="1">
      <alignment horizontal="center" vertical="center" wrapText="1"/>
      <protection/>
    </xf>
    <xf numFmtId="0" fontId="35" fillId="0" borderId="31" xfId="33" applyFont="1" applyFill="1" applyBorder="1" applyAlignment="1">
      <alignment horizontal="center" vertical="center" wrapText="1"/>
      <protection/>
    </xf>
    <xf numFmtId="193" fontId="35" fillId="0" borderId="32" xfId="33" applyNumberFormat="1" applyFont="1" applyFill="1" applyBorder="1" applyAlignment="1">
      <alignment horizontal="center" vertical="center" wrapText="1"/>
      <protection/>
    </xf>
    <xf numFmtId="0" fontId="35" fillId="0" borderId="17" xfId="33" applyFont="1" applyFill="1" applyBorder="1">
      <alignment vertical="center"/>
      <protection/>
    </xf>
    <xf numFmtId="0" fontId="35" fillId="0" borderId="18" xfId="33" applyFont="1" applyFill="1" applyBorder="1">
      <alignment vertical="center"/>
      <protection/>
    </xf>
    <xf numFmtId="0" fontId="35" fillId="0" borderId="19" xfId="33" applyFont="1" applyFill="1" applyBorder="1">
      <alignment vertical="center"/>
      <protection/>
    </xf>
    <xf numFmtId="0" fontId="35" fillId="0" borderId="13" xfId="33" applyFont="1" applyFill="1" applyBorder="1" applyAlignment="1">
      <alignment vertical="center" shrinkToFit="1"/>
      <protection/>
    </xf>
    <xf numFmtId="0" fontId="35" fillId="0" borderId="14" xfId="33" applyFont="1" applyFill="1" applyBorder="1" applyAlignment="1">
      <alignment horizontal="center" vertical="center"/>
      <protection/>
    </xf>
    <xf numFmtId="0" fontId="35" fillId="0" borderId="33" xfId="33" applyFont="1" applyFill="1" applyBorder="1" applyAlignment="1">
      <alignment horizontal="center" vertical="center"/>
      <protection/>
    </xf>
    <xf numFmtId="0" fontId="35" fillId="0" borderId="15" xfId="33" applyFont="1" applyFill="1" applyBorder="1" applyAlignment="1">
      <alignment horizontal="center" vertical="center"/>
      <protection/>
    </xf>
    <xf numFmtId="0" fontId="35" fillId="0" borderId="17" xfId="33" applyFont="1" applyFill="1" applyBorder="1" applyAlignment="1">
      <alignment horizontal="center" vertical="center"/>
      <protection/>
    </xf>
    <xf numFmtId="0" fontId="35" fillId="0" borderId="18" xfId="33" applyFont="1" applyFill="1" applyBorder="1" applyAlignment="1">
      <alignment horizontal="center" vertical="center"/>
      <protection/>
    </xf>
    <xf numFmtId="0" fontId="35" fillId="0" borderId="19" xfId="33" applyFont="1" applyFill="1" applyBorder="1" applyAlignment="1">
      <alignment horizontal="center" vertical="center"/>
      <protection/>
    </xf>
    <xf numFmtId="0" fontId="36" fillId="0" borderId="25" xfId="33" applyFont="1" applyFill="1" applyBorder="1" applyAlignment="1">
      <alignment horizontal="left" vertical="center" wrapText="1"/>
      <protection/>
    </xf>
    <xf numFmtId="0" fontId="35" fillId="0" borderId="20" xfId="33" applyFont="1" applyFill="1" applyBorder="1" applyAlignment="1">
      <alignment horizontal="center" vertical="center" wrapText="1"/>
      <protection/>
    </xf>
    <xf numFmtId="0" fontId="35" fillId="0" borderId="24" xfId="33" applyFont="1" applyFill="1" applyBorder="1" applyAlignment="1">
      <alignment horizontal="center" vertical="center"/>
      <protection/>
    </xf>
    <xf numFmtId="0" fontId="35" fillId="0" borderId="29" xfId="33" applyFont="1" applyFill="1" applyBorder="1" applyAlignment="1">
      <alignment horizontal="center" vertical="center"/>
      <protection/>
    </xf>
    <xf numFmtId="193" fontId="35" fillId="0" borderId="24" xfId="33" applyNumberFormat="1" applyFont="1" applyFill="1" applyBorder="1" applyAlignment="1">
      <alignment horizontal="center" vertical="center"/>
      <protection/>
    </xf>
    <xf numFmtId="0" fontId="34" fillId="0" borderId="0" xfId="33" applyFont="1" applyFill="1" applyAlignment="1">
      <alignment horizontal="center" vertical="center"/>
      <protection/>
    </xf>
    <xf numFmtId="0" fontId="35" fillId="0" borderId="21" xfId="33" applyFont="1" applyFill="1" applyBorder="1" applyAlignment="1">
      <alignment vertical="center" shrinkToFit="1"/>
      <protection/>
    </xf>
    <xf numFmtId="193" fontId="35" fillId="0" borderId="22" xfId="33" applyNumberFormat="1" applyFont="1" applyFill="1" applyBorder="1" applyAlignment="1">
      <alignment horizontal="center" vertical="center" shrinkToFit="1"/>
      <protection/>
    </xf>
    <xf numFmtId="193" fontId="35" fillId="0" borderId="23" xfId="33" applyNumberFormat="1" applyFont="1" applyFill="1" applyBorder="1" applyAlignment="1">
      <alignment horizontal="center" vertical="center" shrinkToFit="1"/>
      <protection/>
    </xf>
    <xf numFmtId="0" fontId="35" fillId="0" borderId="22" xfId="33" applyFont="1" applyFill="1" applyBorder="1" applyAlignment="1">
      <alignment horizontal="center" vertical="center"/>
      <protection/>
    </xf>
    <xf numFmtId="0" fontId="35" fillId="0" borderId="23" xfId="33" applyFont="1" applyFill="1" applyBorder="1" applyAlignment="1">
      <alignment horizontal="center" vertical="center"/>
      <protection/>
    </xf>
    <xf numFmtId="0" fontId="37" fillId="0" borderId="27" xfId="33" applyFont="1" applyFill="1" applyBorder="1" applyAlignment="1">
      <alignment horizontal="center" vertical="center" wrapText="1"/>
      <protection/>
    </xf>
    <xf numFmtId="193" fontId="35" fillId="0" borderId="34" xfId="33" applyNumberFormat="1" applyFont="1" applyFill="1" applyBorder="1" applyAlignment="1">
      <alignment horizontal="center" vertical="center" wrapText="1"/>
      <protection/>
    </xf>
    <xf numFmtId="193" fontId="35" fillId="0" borderId="34" xfId="33" applyNumberFormat="1" applyFont="1" applyFill="1" applyBorder="1" applyAlignment="1">
      <alignment horizontal="center" vertical="center" shrinkToFit="1"/>
      <protection/>
    </xf>
    <xf numFmtId="193" fontId="35" fillId="0" borderId="29" xfId="33" applyNumberFormat="1" applyFont="1" applyFill="1" applyBorder="1" applyAlignment="1">
      <alignment horizontal="center" vertical="center"/>
      <protection/>
    </xf>
    <xf numFmtId="193" fontId="35" fillId="0" borderId="14" xfId="33" applyNumberFormat="1" applyFont="1" applyFill="1" applyBorder="1" applyAlignment="1">
      <alignment horizontal="center" vertical="center" shrinkToFit="1"/>
      <protection/>
    </xf>
    <xf numFmtId="193" fontId="35" fillId="0" borderId="33" xfId="33" applyNumberFormat="1" applyFont="1" applyFill="1" applyBorder="1" applyAlignment="1">
      <alignment horizontal="center" vertical="center" shrinkToFit="1"/>
      <protection/>
    </xf>
    <xf numFmtId="193" fontId="35" fillId="0" borderId="15" xfId="33" applyNumberFormat="1" applyFont="1" applyFill="1" applyBorder="1" applyAlignment="1">
      <alignment horizontal="center" vertical="center" shrinkToFit="1"/>
      <protection/>
    </xf>
    <xf numFmtId="0" fontId="35" fillId="0" borderId="31" xfId="33" applyFont="1" applyFill="1" applyBorder="1" applyAlignment="1">
      <alignment horizontal="left" vertical="center" shrinkToFit="1"/>
      <protection/>
    </xf>
    <xf numFmtId="193" fontId="35" fillId="0" borderId="24" xfId="33" applyNumberFormat="1" applyFont="1" applyFill="1" applyBorder="1" applyAlignment="1">
      <alignment horizontal="center" vertical="center" shrinkToFit="1"/>
      <protection/>
    </xf>
    <xf numFmtId="193" fontId="35" fillId="24" borderId="22" xfId="33" applyNumberFormat="1" applyFont="1" applyFill="1" applyBorder="1" applyAlignment="1">
      <alignment horizontal="center" vertical="center" shrinkToFit="1"/>
      <protection/>
    </xf>
    <xf numFmtId="193" fontId="35" fillId="24" borderId="23" xfId="33" applyNumberFormat="1" applyFont="1" applyFill="1" applyBorder="1" applyAlignment="1">
      <alignment horizontal="center" vertical="center" shrinkToFit="1"/>
      <protection/>
    </xf>
    <xf numFmtId="0" fontId="35" fillId="0" borderId="20" xfId="33" applyFont="1" applyFill="1" applyBorder="1" applyAlignment="1">
      <alignment horizontal="left" vertical="center" shrinkToFit="1"/>
      <protection/>
    </xf>
    <xf numFmtId="0" fontId="35" fillId="0" borderId="22" xfId="33" applyFont="1" applyFill="1" applyBorder="1" applyAlignment="1">
      <alignment horizontal="center" vertical="center" shrinkToFit="1"/>
      <protection/>
    </xf>
    <xf numFmtId="0" fontId="35" fillId="0" borderId="31" xfId="33" applyFont="1" applyFill="1" applyBorder="1" applyAlignment="1">
      <alignment vertical="center" shrinkToFit="1"/>
      <protection/>
    </xf>
    <xf numFmtId="193" fontId="35" fillId="0" borderId="17" xfId="33" applyNumberFormat="1" applyFont="1" applyFill="1" applyBorder="1" applyAlignment="1">
      <alignment horizontal="center" vertical="center" shrinkToFit="1"/>
      <protection/>
    </xf>
    <xf numFmtId="193" fontId="35" fillId="0" borderId="18" xfId="33" applyNumberFormat="1" applyFont="1" applyFill="1" applyBorder="1" applyAlignment="1">
      <alignment horizontal="center" vertical="center" shrinkToFit="1"/>
      <protection/>
    </xf>
    <xf numFmtId="193" fontId="35" fillId="0" borderId="26" xfId="33" applyNumberFormat="1" applyFont="1" applyFill="1" applyBorder="1" applyAlignment="1">
      <alignment horizontal="center" vertical="center" shrinkToFit="1"/>
      <protection/>
    </xf>
    <xf numFmtId="193" fontId="35" fillId="0" borderId="35" xfId="33" applyNumberFormat="1" applyFont="1" applyFill="1" applyBorder="1" applyAlignment="1">
      <alignment horizontal="center" vertical="center" shrinkToFit="1"/>
      <protection/>
    </xf>
    <xf numFmtId="0" fontId="35" fillId="0" borderId="22" xfId="33" applyFont="1" applyFill="1" applyBorder="1" applyAlignment="1">
      <alignment vertical="center" shrinkToFit="1"/>
      <protection/>
    </xf>
    <xf numFmtId="193" fontId="35" fillId="0" borderId="28" xfId="33" applyNumberFormat="1" applyFont="1" applyFill="1" applyBorder="1" applyAlignment="1">
      <alignment horizontal="center" vertical="center" shrinkToFit="1"/>
      <protection/>
    </xf>
    <xf numFmtId="193" fontId="35" fillId="0" borderId="29" xfId="33" applyNumberFormat="1" applyFont="1" applyFill="1" applyBorder="1" applyAlignment="1">
      <alignment horizontal="center" vertical="center" shrinkToFit="1"/>
      <protection/>
    </xf>
    <xf numFmtId="0" fontId="34" fillId="0" borderId="24" xfId="33" applyFont="1" applyFill="1" applyBorder="1" applyAlignment="1">
      <alignment horizontal="center" vertical="center" textRotation="255"/>
      <protection/>
    </xf>
    <xf numFmtId="0" fontId="35" fillId="25" borderId="20" xfId="33" applyFont="1" applyFill="1" applyBorder="1" applyAlignment="1">
      <alignment horizontal="left" vertical="center" shrinkToFit="1"/>
      <protection/>
    </xf>
    <xf numFmtId="0" fontId="35" fillId="0" borderId="24" xfId="33" applyFont="1" applyFill="1" applyBorder="1" applyAlignment="1">
      <alignment horizontal="center" vertical="center" textRotation="255"/>
      <protection/>
    </xf>
    <xf numFmtId="0" fontId="35" fillId="0" borderId="20" xfId="33" applyFont="1" applyFill="1" applyBorder="1">
      <alignment vertical="center"/>
      <protection/>
    </xf>
    <xf numFmtId="0" fontId="35" fillId="0" borderId="22" xfId="33" applyFont="1" applyFill="1" applyBorder="1" applyAlignment="1">
      <alignment horizontal="left" vertical="center" shrinkToFit="1"/>
      <protection/>
    </xf>
    <xf numFmtId="0" fontId="34" fillId="0" borderId="22" xfId="33" applyFont="1" applyFill="1" applyBorder="1" applyAlignment="1">
      <alignment horizontal="center" vertical="center" textRotation="255"/>
      <protection/>
    </xf>
    <xf numFmtId="0" fontId="35" fillId="25" borderId="25" xfId="33" applyFont="1" applyFill="1" applyBorder="1" applyAlignment="1">
      <alignment horizontal="left" vertical="center" shrinkToFit="1"/>
      <protection/>
    </xf>
    <xf numFmtId="0" fontId="35" fillId="0" borderId="17" xfId="33" applyFont="1" applyFill="1" applyBorder="1" applyAlignment="1">
      <alignment horizontal="center" vertical="center" shrinkToFit="1"/>
      <protection/>
    </xf>
    <xf numFmtId="0" fontId="35" fillId="0" borderId="19" xfId="33" applyFont="1" applyFill="1" applyBorder="1" applyAlignment="1">
      <alignment horizontal="center" vertical="center" textRotation="255" shrinkToFit="1"/>
      <protection/>
    </xf>
    <xf numFmtId="0" fontId="35" fillId="0" borderId="0" xfId="33" applyFont="1" applyFill="1">
      <alignment vertical="center"/>
      <protection/>
    </xf>
    <xf numFmtId="0" fontId="35" fillId="0" borderId="21" xfId="33" applyFont="1" applyFill="1" applyBorder="1" applyAlignment="1">
      <alignment horizontal="left" vertical="center" shrinkToFit="1"/>
      <protection/>
    </xf>
    <xf numFmtId="0" fontId="35" fillId="0" borderId="26" xfId="33" applyFont="1" applyFill="1" applyBorder="1" applyAlignment="1">
      <alignment horizontal="left" vertical="center" shrinkToFit="1"/>
      <protection/>
    </xf>
    <xf numFmtId="0" fontId="35" fillId="0" borderId="26" xfId="33" applyFont="1" applyFill="1" applyBorder="1" applyAlignment="1">
      <alignment horizontal="center" vertical="center" shrinkToFit="1"/>
      <protection/>
    </xf>
    <xf numFmtId="0" fontId="34" fillId="0" borderId="26" xfId="33" applyFont="1" applyFill="1" applyBorder="1" applyAlignment="1">
      <alignment horizontal="center" vertical="center" textRotation="255"/>
      <protection/>
    </xf>
    <xf numFmtId="0" fontId="34" fillId="0" borderId="12" xfId="33" applyFont="1" applyFill="1" applyBorder="1" applyAlignment="1">
      <alignment horizontal="center" vertical="center" textRotation="255"/>
      <protection/>
    </xf>
    <xf numFmtId="0" fontId="35" fillId="0" borderId="29" xfId="33" applyFont="1" applyFill="1" applyBorder="1" applyAlignment="1">
      <alignment horizontal="center" vertical="center" shrinkToFit="1"/>
      <protection/>
    </xf>
    <xf numFmtId="0" fontId="35" fillId="0" borderId="13" xfId="33" applyFont="1" applyFill="1" applyBorder="1" applyAlignment="1">
      <alignment horizontal="left" vertical="center" shrinkToFit="1"/>
      <protection/>
    </xf>
    <xf numFmtId="0" fontId="35" fillId="0" borderId="14" xfId="33" applyFont="1" applyFill="1" applyBorder="1" applyAlignment="1">
      <alignment horizontal="left" vertical="center" shrinkToFit="1"/>
      <protection/>
    </xf>
    <xf numFmtId="0" fontId="35" fillId="0" borderId="14" xfId="33" applyFont="1" applyFill="1" applyBorder="1" applyAlignment="1">
      <alignment horizontal="center" vertical="center" shrinkToFit="1"/>
      <protection/>
    </xf>
    <xf numFmtId="0" fontId="34" fillId="0" borderId="14" xfId="33" applyFont="1" applyFill="1" applyBorder="1" applyAlignment="1">
      <alignment horizontal="center" vertical="center" textRotation="255"/>
      <protection/>
    </xf>
    <xf numFmtId="0" fontId="34" fillId="0" borderId="15" xfId="33" applyFont="1" applyFill="1" applyBorder="1" applyAlignment="1">
      <alignment horizontal="center" vertical="center" textRotation="255"/>
      <protection/>
    </xf>
    <xf numFmtId="0" fontId="35" fillId="0" borderId="36" xfId="33" applyFont="1" applyFill="1" applyBorder="1" applyAlignment="1">
      <alignment horizontal="left" vertical="center" shrinkToFit="1"/>
      <protection/>
    </xf>
    <xf numFmtId="0" fontId="35" fillId="0" borderId="37" xfId="33" applyFont="1" applyFill="1" applyBorder="1" applyAlignment="1">
      <alignment horizontal="left" vertical="center" shrinkToFit="1"/>
      <protection/>
    </xf>
    <xf numFmtId="0" fontId="35" fillId="0" borderId="37" xfId="33" applyFont="1" applyFill="1" applyBorder="1" applyAlignment="1">
      <alignment horizontal="center" vertical="center" shrinkToFit="1"/>
      <protection/>
    </xf>
    <xf numFmtId="0" fontId="34" fillId="0" borderId="37" xfId="33" applyFont="1" applyFill="1" applyBorder="1" applyAlignment="1">
      <alignment horizontal="center" vertical="center" textRotation="255"/>
      <protection/>
    </xf>
    <xf numFmtId="0" fontId="34" fillId="0" borderId="38" xfId="33" applyFont="1" applyFill="1" applyBorder="1" applyAlignment="1">
      <alignment horizontal="center" vertical="center" textRotation="255"/>
      <protection/>
    </xf>
    <xf numFmtId="0" fontId="35" fillId="0" borderId="27" xfId="33" applyFont="1" applyFill="1" applyBorder="1" applyAlignment="1">
      <alignment horizontal="left" vertical="center" shrinkToFit="1"/>
      <protection/>
    </xf>
    <xf numFmtId="0" fontId="35" fillId="0" borderId="28" xfId="33" applyFont="1" applyFill="1" applyBorder="1" applyAlignment="1">
      <alignment horizontal="left" vertical="center" shrinkToFit="1"/>
      <protection/>
    </xf>
    <xf numFmtId="0" fontId="35" fillId="0" borderId="28" xfId="33" applyFont="1" applyFill="1" applyBorder="1" applyAlignment="1">
      <alignment horizontal="center" vertical="center" shrinkToFit="1"/>
      <protection/>
    </xf>
    <xf numFmtId="0" fontId="34" fillId="0" borderId="28" xfId="33" applyFont="1" applyFill="1" applyBorder="1" applyAlignment="1">
      <alignment horizontal="center" vertical="center" textRotation="255"/>
      <protection/>
    </xf>
    <xf numFmtId="0" fontId="34" fillId="0" borderId="29" xfId="33" applyFont="1" applyFill="1" applyBorder="1" applyAlignment="1">
      <alignment horizontal="center" vertical="center" textRotation="255"/>
      <protection/>
    </xf>
    <xf numFmtId="0" fontId="35" fillId="0" borderId="13" xfId="33" applyFont="1" applyFill="1" applyBorder="1" applyAlignment="1">
      <alignment horizontal="center" vertical="top" wrapText="1"/>
      <protection/>
    </xf>
    <xf numFmtId="0" fontId="35" fillId="0" borderId="14" xfId="33" applyFont="1" applyFill="1" applyBorder="1" applyAlignment="1">
      <alignment horizontal="center" vertical="top" wrapText="1"/>
      <protection/>
    </xf>
    <xf numFmtId="0" fontId="35" fillId="0" borderId="15" xfId="33" applyFont="1" applyFill="1" applyBorder="1" applyAlignment="1">
      <alignment horizontal="center" vertical="top" wrapText="1"/>
      <protection/>
    </xf>
    <xf numFmtId="0" fontId="35" fillId="0" borderId="39" xfId="33" applyFont="1" applyFill="1" applyBorder="1" applyAlignment="1">
      <alignment vertical="top" wrapText="1"/>
      <protection/>
    </xf>
    <xf numFmtId="0" fontId="35" fillId="0" borderId="40" xfId="33" applyFont="1" applyFill="1" applyBorder="1" applyAlignment="1">
      <alignment horizontal="center" vertical="top" wrapText="1"/>
      <protection/>
    </xf>
    <xf numFmtId="0" fontId="35" fillId="0" borderId="33" xfId="33" applyFont="1" applyFill="1" applyBorder="1" applyAlignment="1">
      <alignment horizontal="center" vertical="top" wrapText="1"/>
      <protection/>
    </xf>
    <xf numFmtId="0" fontId="35" fillId="0" borderId="39" xfId="33" applyFont="1" applyFill="1" applyBorder="1" applyAlignment="1">
      <alignment horizontal="left" vertical="top" wrapText="1"/>
      <protection/>
    </xf>
    <xf numFmtId="0" fontId="35" fillId="0" borderId="15" xfId="33" applyFont="1" applyFill="1" applyBorder="1" applyAlignment="1">
      <alignment vertical="center"/>
      <protection/>
    </xf>
    <xf numFmtId="193" fontId="35" fillId="0" borderId="20" xfId="33" applyNumberFormat="1" applyFont="1" applyFill="1" applyBorder="1" applyAlignment="1">
      <alignment horizontal="center" vertical="top" wrapText="1"/>
      <protection/>
    </xf>
    <xf numFmtId="193" fontId="35" fillId="0" borderId="22" xfId="33" applyNumberFormat="1" applyFont="1" applyFill="1" applyBorder="1" applyAlignment="1">
      <alignment horizontal="center" vertical="top" wrapText="1"/>
      <protection/>
    </xf>
    <xf numFmtId="193" fontId="35" fillId="0" borderId="24" xfId="33" applyNumberFormat="1" applyFont="1" applyFill="1" applyBorder="1" applyAlignment="1">
      <alignment horizontal="center" vertical="top" wrapText="1"/>
      <protection/>
    </xf>
    <xf numFmtId="0" fontId="37" fillId="0" borderId="41" xfId="33" applyFont="1" applyFill="1" applyBorder="1" applyAlignment="1">
      <alignment vertical="top" wrapText="1"/>
      <protection/>
    </xf>
    <xf numFmtId="193" fontId="35" fillId="0" borderId="21" xfId="33" applyNumberFormat="1" applyFont="1" applyFill="1" applyBorder="1" applyAlignment="1">
      <alignment horizontal="center" vertical="top" wrapText="1"/>
      <protection/>
    </xf>
    <xf numFmtId="193" fontId="35" fillId="0" borderId="23" xfId="33" applyNumberFormat="1" applyFont="1" applyFill="1" applyBorder="1" applyAlignment="1">
      <alignment horizontal="center" vertical="top" wrapText="1"/>
      <protection/>
    </xf>
    <xf numFmtId="0" fontId="35" fillId="0" borderId="24" xfId="33" applyFont="1" applyFill="1" applyBorder="1" applyAlignment="1">
      <alignment vertical="center"/>
      <protection/>
    </xf>
    <xf numFmtId="193" fontId="35" fillId="0" borderId="27" xfId="33" applyNumberFormat="1" applyFont="1" applyFill="1" applyBorder="1" applyAlignment="1">
      <alignment horizontal="center" vertical="top" wrapText="1"/>
      <protection/>
    </xf>
    <xf numFmtId="193" fontId="35" fillId="0" borderId="28" xfId="33" applyNumberFormat="1" applyFont="1" applyFill="1" applyBorder="1" applyAlignment="1">
      <alignment horizontal="center" vertical="top" wrapText="1"/>
      <protection/>
    </xf>
    <xf numFmtId="193" fontId="35" fillId="0" borderId="29" xfId="33" applyNumberFormat="1" applyFont="1" applyFill="1" applyBorder="1" applyAlignment="1">
      <alignment horizontal="center" vertical="top" wrapText="1"/>
      <protection/>
    </xf>
    <xf numFmtId="0" fontId="37" fillId="0" borderId="42" xfId="33" applyFont="1" applyFill="1" applyBorder="1" applyAlignment="1">
      <alignment vertical="top" wrapText="1"/>
      <protection/>
    </xf>
    <xf numFmtId="193" fontId="35" fillId="0" borderId="32" xfId="33" applyNumberFormat="1" applyFont="1" applyFill="1" applyBorder="1" applyAlignment="1">
      <alignment horizontal="center" vertical="top" wrapText="1"/>
      <protection/>
    </xf>
    <xf numFmtId="193" fontId="35" fillId="0" borderId="43" xfId="33" applyNumberFormat="1" applyFont="1" applyFill="1" applyBorder="1" applyAlignment="1">
      <alignment horizontal="center" vertical="top" wrapText="1"/>
      <protection/>
    </xf>
    <xf numFmtId="0" fontId="35" fillId="0" borderId="29" xfId="33" applyFont="1" applyFill="1" applyBorder="1" applyAlignment="1">
      <alignment vertical="center"/>
      <protection/>
    </xf>
    <xf numFmtId="0" fontId="35" fillId="0" borderId="44" xfId="33" applyFont="1" applyFill="1" applyBorder="1" applyAlignment="1">
      <alignment horizontal="center" vertical="center" wrapText="1"/>
      <protection/>
    </xf>
    <xf numFmtId="0" fontId="35" fillId="0" borderId="45" xfId="33" applyFont="1" applyFill="1" applyBorder="1" applyAlignment="1">
      <alignment horizontal="center" vertical="center" wrapText="1"/>
      <protection/>
    </xf>
    <xf numFmtId="193" fontId="35" fillId="0" borderId="45" xfId="33" applyNumberFormat="1" applyFont="1" applyFill="1" applyBorder="1" applyAlignment="1">
      <alignment horizontal="center" vertical="center" wrapText="1"/>
      <protection/>
    </xf>
    <xf numFmtId="0" fontId="35" fillId="0" borderId="45" xfId="33" applyFont="1" applyFill="1" applyBorder="1" applyAlignment="1">
      <alignment horizontal="center" vertical="center"/>
      <protection/>
    </xf>
    <xf numFmtId="0" fontId="35" fillId="0" borderId="46" xfId="33" applyFont="1" applyFill="1" applyBorder="1" applyAlignment="1">
      <alignment vertical="center"/>
      <protection/>
    </xf>
    <xf numFmtId="0" fontId="35" fillId="0" borderId="47" xfId="33" applyFont="1" applyFill="1" applyBorder="1" applyAlignment="1">
      <alignment horizontal="center" vertical="center" wrapText="1"/>
      <protection/>
    </xf>
    <xf numFmtId="0" fontId="35" fillId="0" borderId="48" xfId="33" applyFont="1" applyFill="1" applyBorder="1" applyAlignment="1">
      <alignment horizontal="center" vertical="center" wrapText="1"/>
      <protection/>
    </xf>
    <xf numFmtId="193" fontId="35" fillId="0" borderId="0" xfId="33" applyNumberFormat="1" applyFont="1" applyFill="1" applyAlignment="1">
      <alignment horizontal="center" vertical="center"/>
      <protection/>
    </xf>
    <xf numFmtId="0" fontId="34" fillId="0" borderId="0" xfId="33" applyFont="1" applyFill="1" applyAlignment="1">
      <alignment horizontal="left" vertical="center"/>
      <protection/>
    </xf>
    <xf numFmtId="0" fontId="35" fillId="0" borderId="49" xfId="33" applyFont="1" applyFill="1" applyBorder="1" applyAlignment="1">
      <alignment vertical="center"/>
      <protection/>
    </xf>
    <xf numFmtId="193" fontId="35" fillId="0" borderId="0" xfId="33" applyNumberFormat="1" applyFont="1" applyFill="1">
      <alignment vertical="center"/>
      <protection/>
    </xf>
    <xf numFmtId="0" fontId="35" fillId="0" borderId="50" xfId="33" applyFont="1" applyFill="1" applyBorder="1" applyAlignment="1">
      <alignment horizontal="center" vertical="center" wrapText="1"/>
      <protection/>
    </xf>
    <xf numFmtId="0" fontId="35" fillId="0" borderId="51" xfId="33" applyFont="1" applyFill="1" applyBorder="1" applyAlignment="1">
      <alignment horizontal="center" vertical="center" wrapText="1"/>
      <protection/>
    </xf>
    <xf numFmtId="193" fontId="35" fillId="0" borderId="51" xfId="33" applyNumberFormat="1" applyFont="1" applyFill="1" applyBorder="1" applyAlignment="1">
      <alignment horizontal="center" vertical="center" wrapText="1"/>
      <protection/>
    </xf>
    <xf numFmtId="0" fontId="35" fillId="0" borderId="52" xfId="33" applyFont="1" applyFill="1" applyBorder="1" applyAlignment="1">
      <alignment horizontal="center" vertical="center" wrapText="1"/>
      <protection/>
    </xf>
    <xf numFmtId="0" fontId="35" fillId="0" borderId="51" xfId="33" applyFont="1" applyFill="1" applyBorder="1" applyAlignment="1">
      <alignment horizontal="center" vertical="center"/>
      <protection/>
    </xf>
    <xf numFmtId="0" fontId="34" fillId="0" borderId="53" xfId="33" applyFont="1" applyFill="1" applyBorder="1">
      <alignment vertical="center"/>
      <protection/>
    </xf>
    <xf numFmtId="0" fontId="34" fillId="0" borderId="0" xfId="33" applyFont="1" applyFill="1" applyBorder="1">
      <alignment vertical="center"/>
      <protection/>
    </xf>
    <xf numFmtId="0" fontId="34" fillId="0" borderId="10" xfId="33" applyFont="1" applyFill="1" applyBorder="1">
      <alignment vertical="center"/>
      <protection/>
    </xf>
    <xf numFmtId="0" fontId="34" fillId="0" borderId="0" xfId="33" applyFont="1" applyFill="1" applyBorder="1" applyAlignment="1">
      <alignment horizontal="center" vertical="center"/>
      <protection/>
    </xf>
    <xf numFmtId="0" fontId="34" fillId="0" borderId="10" xfId="33" applyFont="1" applyFill="1" applyBorder="1" applyAlignment="1">
      <alignment horizontal="center" vertical="center"/>
      <protection/>
    </xf>
    <xf numFmtId="0" fontId="34" fillId="0" borderId="53" xfId="33" applyFont="1" applyFill="1" applyBorder="1" applyAlignment="1">
      <alignment horizontal="center" vertical="center"/>
      <protection/>
    </xf>
    <xf numFmtId="0" fontId="34" fillId="0" borderId="0" xfId="33" applyFont="1" applyFill="1" applyBorder="1" applyAlignment="1">
      <alignment horizontal="left" vertical="center"/>
      <protection/>
    </xf>
    <xf numFmtId="0" fontId="34" fillId="0" borderId="44" xfId="33" applyFont="1" applyFill="1" applyBorder="1">
      <alignment vertical="center"/>
      <protection/>
    </xf>
    <xf numFmtId="0" fontId="34" fillId="0" borderId="45" xfId="33" applyFont="1" applyFill="1" applyBorder="1">
      <alignment vertical="center"/>
      <protection/>
    </xf>
    <xf numFmtId="0" fontId="34" fillId="0" borderId="54" xfId="33" applyFont="1" applyFill="1" applyBorder="1">
      <alignment vertical="center"/>
      <protection/>
    </xf>
    <xf numFmtId="0" fontId="34" fillId="0" borderId="45" xfId="33" applyFont="1" applyFill="1" applyBorder="1" applyAlignment="1">
      <alignment horizontal="center" vertical="center"/>
      <protection/>
    </xf>
    <xf numFmtId="0" fontId="34" fillId="0" borderId="54" xfId="33" applyFont="1" applyFill="1" applyBorder="1" applyAlignment="1">
      <alignment horizontal="center" vertical="center"/>
      <protection/>
    </xf>
    <xf numFmtId="0" fontId="34" fillId="0" borderId="44" xfId="33" applyFont="1" applyFill="1" applyBorder="1" applyAlignment="1">
      <alignment horizontal="center" vertical="center"/>
      <protection/>
    </xf>
    <xf numFmtId="0" fontId="34" fillId="0" borderId="45" xfId="33" applyFont="1" applyFill="1" applyBorder="1" applyAlignment="1">
      <alignment horizontal="left" vertical="center"/>
      <protection/>
    </xf>
    <xf numFmtId="193" fontId="35" fillId="0" borderId="33" xfId="33" applyNumberFormat="1" applyFont="1" applyFill="1" applyBorder="1" applyAlignment="1">
      <alignment horizontal="center" vertical="center" wrapText="1"/>
      <protection/>
    </xf>
    <xf numFmtId="0" fontId="35" fillId="0" borderId="31" xfId="33" applyFont="1" applyFill="1" applyBorder="1" applyAlignment="1">
      <alignment horizontal="left" vertical="center" wrapText="1"/>
      <protection/>
    </xf>
    <xf numFmtId="193" fontId="35" fillId="0" borderId="55" xfId="33" applyNumberFormat="1" applyFont="1" applyFill="1" applyBorder="1" applyAlignment="1">
      <alignment horizontal="center" vertical="center" wrapText="1"/>
      <protection/>
    </xf>
    <xf numFmtId="193" fontId="35" fillId="0" borderId="37" xfId="33" applyNumberFormat="1" applyFont="1" applyFill="1" applyBorder="1" applyAlignment="1">
      <alignment horizontal="center" vertical="center" wrapText="1"/>
      <protection/>
    </xf>
    <xf numFmtId="193" fontId="35" fillId="0" borderId="56" xfId="33" applyNumberFormat="1" applyFont="1" applyFill="1" applyBorder="1" applyAlignment="1">
      <alignment horizontal="center" vertical="center" wrapText="1"/>
      <protection/>
    </xf>
    <xf numFmtId="193" fontId="35" fillId="0" borderId="38" xfId="33" applyNumberFormat="1" applyFont="1" applyFill="1" applyBorder="1" applyAlignment="1">
      <alignment horizontal="center" vertical="center" wrapText="1"/>
      <protection/>
    </xf>
    <xf numFmtId="0" fontId="35" fillId="0" borderId="22" xfId="33" applyFont="1" applyFill="1" applyBorder="1" applyAlignment="1">
      <alignment horizontal="left" vertical="center" wrapText="1"/>
      <protection/>
    </xf>
    <xf numFmtId="0" fontId="35" fillId="0" borderId="57" xfId="33" applyFont="1" applyFill="1" applyBorder="1" applyAlignment="1">
      <alignment vertical="center" shrinkToFit="1"/>
      <protection/>
    </xf>
    <xf numFmtId="0" fontId="35" fillId="24" borderId="20" xfId="33" applyFont="1" applyFill="1" applyBorder="1" applyAlignment="1">
      <alignment horizontal="left" vertical="center" shrinkToFit="1"/>
      <protection/>
    </xf>
    <xf numFmtId="193" fontId="35" fillId="0" borderId="12" xfId="33" applyNumberFormat="1" applyFont="1" applyFill="1" applyBorder="1" applyAlignment="1">
      <alignment horizontal="center" vertical="center" shrinkToFit="1"/>
      <protection/>
    </xf>
    <xf numFmtId="0" fontId="38" fillId="25" borderId="20" xfId="33" applyFont="1" applyFill="1" applyBorder="1" applyAlignment="1">
      <alignment horizontal="left" vertical="center" shrinkToFit="1"/>
      <protection/>
    </xf>
    <xf numFmtId="0" fontId="35" fillId="0" borderId="23" xfId="33" applyFont="1" applyFill="1" applyBorder="1" applyAlignment="1">
      <alignment horizontal="center" vertical="center" shrinkToFit="1"/>
      <protection/>
    </xf>
    <xf numFmtId="0" fontId="34" fillId="0" borderId="19" xfId="33" applyFont="1" applyFill="1" applyBorder="1" applyAlignment="1">
      <alignment horizontal="center" vertical="center" textRotation="255"/>
      <protection/>
    </xf>
    <xf numFmtId="0" fontId="37" fillId="0" borderId="20" xfId="33" applyFont="1" applyFill="1" applyBorder="1">
      <alignment vertical="center"/>
      <protection/>
    </xf>
    <xf numFmtId="0" fontId="36" fillId="0" borderId="20" xfId="33" applyFont="1" applyFill="1" applyBorder="1" applyAlignment="1">
      <alignment horizontal="left" vertical="center" shrinkToFit="1"/>
      <protection/>
    </xf>
    <xf numFmtId="0" fontId="38" fillId="24" borderId="12" xfId="33" applyFont="1" applyFill="1" applyBorder="1" applyAlignment="1">
      <alignment horizontal="center" vertical="center" textRotation="255"/>
      <protection/>
    </xf>
    <xf numFmtId="0" fontId="38" fillId="24" borderId="38" xfId="33" applyFont="1" applyFill="1" applyBorder="1" applyAlignment="1">
      <alignment horizontal="center" vertical="center" textRotation="255"/>
      <protection/>
    </xf>
    <xf numFmtId="0" fontId="38" fillId="24" borderId="19" xfId="33" applyFont="1" applyFill="1" applyBorder="1" applyAlignment="1">
      <alignment horizontal="center" vertical="center" textRotation="255"/>
      <protection/>
    </xf>
    <xf numFmtId="0" fontId="35" fillId="0" borderId="58" xfId="33" applyFont="1" applyFill="1" applyBorder="1" applyAlignment="1">
      <alignment horizontal="center" vertical="center" wrapText="1" shrinkToFit="1"/>
      <protection/>
    </xf>
    <xf numFmtId="0" fontId="35" fillId="0" borderId="59" xfId="33" applyFont="1" applyFill="1" applyBorder="1" applyAlignment="1">
      <alignment horizontal="center" vertical="center" wrapText="1" shrinkToFit="1"/>
      <protection/>
    </xf>
    <xf numFmtId="0" fontId="35" fillId="0" borderId="60" xfId="33" applyFont="1" applyFill="1" applyBorder="1" applyAlignment="1">
      <alignment horizontal="center" vertical="center" wrapText="1" shrinkToFit="1"/>
      <protection/>
    </xf>
    <xf numFmtId="193" fontId="35" fillId="0" borderId="53" xfId="33" applyNumberFormat="1" applyFont="1" applyFill="1" applyBorder="1" applyAlignment="1">
      <alignment horizontal="left" vertical="center" wrapText="1"/>
      <protection/>
    </xf>
    <xf numFmtId="193" fontId="35" fillId="0" borderId="0" xfId="33" applyNumberFormat="1" applyFont="1" applyFill="1" applyBorder="1" applyAlignment="1">
      <alignment horizontal="left" vertical="center" wrapText="1"/>
      <protection/>
    </xf>
    <xf numFmtId="193" fontId="35" fillId="0" borderId="10" xfId="33" applyNumberFormat="1" applyFont="1" applyFill="1" applyBorder="1" applyAlignment="1">
      <alignment horizontal="left" vertical="center" wrapText="1"/>
      <protection/>
    </xf>
    <xf numFmtId="0" fontId="35" fillId="0" borderId="43" xfId="34" applyNumberFormat="1" applyFont="1" applyFill="1" applyBorder="1" applyAlignment="1">
      <alignment horizontal="center" vertical="center"/>
      <protection/>
    </xf>
    <xf numFmtId="0" fontId="35" fillId="0" borderId="32" xfId="34" applyNumberFormat="1" applyFont="1" applyFill="1" applyBorder="1" applyAlignment="1">
      <alignment horizontal="center" vertical="center"/>
      <protection/>
    </xf>
    <xf numFmtId="0" fontId="39" fillId="0" borderId="61" xfId="33" applyFont="1" applyFill="1" applyBorder="1" applyAlignment="1">
      <alignment horizontal="center" vertical="center" wrapText="1"/>
      <protection/>
    </xf>
    <xf numFmtId="0" fontId="39" fillId="0" borderId="62" xfId="33" applyFont="1" applyFill="1" applyBorder="1" applyAlignment="1">
      <alignment horizontal="center" vertical="center" wrapText="1"/>
      <protection/>
    </xf>
    <xf numFmtId="0" fontId="39" fillId="0" borderId="57" xfId="33" applyFont="1" applyFill="1" applyBorder="1" applyAlignment="1">
      <alignment horizontal="center" vertical="center" wrapText="1"/>
      <protection/>
    </xf>
    <xf numFmtId="0" fontId="39" fillId="0" borderId="63" xfId="33" applyFont="1" applyFill="1" applyBorder="1" applyAlignment="1">
      <alignment horizontal="center" vertical="center" wrapText="1"/>
      <protection/>
    </xf>
    <xf numFmtId="0" fontId="35" fillId="0" borderId="64" xfId="33" applyFont="1" applyFill="1" applyBorder="1" applyAlignment="1">
      <alignment horizontal="center" vertical="center" wrapText="1"/>
      <protection/>
    </xf>
    <xf numFmtId="0" fontId="35" fillId="0" borderId="44" xfId="33" applyFont="1" applyFill="1" applyBorder="1" applyAlignment="1">
      <alignment horizontal="center" vertical="center" wrapText="1"/>
      <protection/>
    </xf>
    <xf numFmtId="0" fontId="35" fillId="0" borderId="47" xfId="33" applyFont="1" applyFill="1" applyBorder="1" applyAlignment="1">
      <alignment horizontal="center" vertical="center" wrapText="1"/>
      <protection/>
    </xf>
    <xf numFmtId="0" fontId="35" fillId="0" borderId="53" xfId="33" applyFont="1" applyFill="1" applyBorder="1" applyAlignment="1">
      <alignment horizontal="center" vertical="center" wrapText="1"/>
      <protection/>
    </xf>
    <xf numFmtId="0" fontId="35" fillId="0" borderId="53" xfId="33" applyFont="1" applyFill="1" applyBorder="1" applyAlignment="1">
      <alignment horizontal="center" vertical="center"/>
      <protection/>
    </xf>
    <xf numFmtId="0" fontId="36" fillId="0" borderId="53" xfId="33" applyFont="1" applyFill="1" applyBorder="1" applyAlignment="1">
      <alignment horizontal="center" vertical="center" textRotation="255" wrapText="1"/>
      <protection/>
    </xf>
    <xf numFmtId="0" fontId="35" fillId="0" borderId="56" xfId="34" applyNumberFormat="1" applyFont="1" applyFill="1" applyBorder="1" applyAlignment="1">
      <alignment horizontal="center" vertical="center"/>
      <protection/>
    </xf>
    <xf numFmtId="0" fontId="35" fillId="0" borderId="55" xfId="34" applyNumberFormat="1" applyFont="1" applyFill="1" applyBorder="1" applyAlignment="1">
      <alignment horizontal="center" vertical="center"/>
      <protection/>
    </xf>
    <xf numFmtId="0" fontId="40" fillId="0" borderId="12" xfId="33" applyFont="1" applyFill="1" applyBorder="1" applyAlignment="1">
      <alignment horizontal="center" vertical="center" textRotation="255"/>
      <protection/>
    </xf>
    <xf numFmtId="0" fontId="40" fillId="0" borderId="19" xfId="33" applyFont="1" applyFill="1" applyBorder="1" applyAlignment="1">
      <alignment horizontal="center" vertical="center" textRotation="255"/>
      <protection/>
    </xf>
    <xf numFmtId="0" fontId="39" fillId="0" borderId="58" xfId="33" applyFont="1" applyFill="1" applyBorder="1" applyAlignment="1">
      <alignment horizontal="center" vertical="center" wrapText="1" shrinkToFit="1"/>
      <protection/>
    </xf>
    <xf numFmtId="0" fontId="39" fillId="0" borderId="59" xfId="33" applyFont="1" applyFill="1" applyBorder="1" applyAlignment="1">
      <alignment horizontal="center" vertical="center" wrapText="1" shrinkToFit="1"/>
      <protection/>
    </xf>
    <xf numFmtId="0" fontId="34" fillId="0" borderId="47" xfId="33" applyFont="1" applyFill="1" applyBorder="1" applyAlignment="1">
      <alignment horizontal="center" vertical="center" wrapText="1"/>
      <protection/>
    </xf>
    <xf numFmtId="0" fontId="34" fillId="0" borderId="48" xfId="33" applyFont="1" applyFill="1" applyBorder="1" applyAlignment="1">
      <alignment horizontal="center" vertical="center" wrapText="1"/>
      <protection/>
    </xf>
    <xf numFmtId="0" fontId="34" fillId="0" borderId="65" xfId="33" applyFont="1" applyFill="1" applyBorder="1" applyAlignment="1">
      <alignment vertical="center"/>
      <protection/>
    </xf>
    <xf numFmtId="0" fontId="34" fillId="0" borderId="62" xfId="33" applyFont="1" applyFill="1" applyBorder="1" applyAlignment="1">
      <alignment horizontal="center" vertical="center" wrapText="1"/>
      <protection/>
    </xf>
    <xf numFmtId="0" fontId="34" fillId="0" borderId="66" xfId="33" applyFont="1" applyFill="1" applyBorder="1" applyAlignment="1">
      <alignment horizontal="center" vertical="center" wrapText="1"/>
      <protection/>
    </xf>
    <xf numFmtId="0" fontId="34" fillId="0" borderId="67" xfId="33" applyFont="1" applyFill="1" applyBorder="1" applyAlignment="1">
      <alignment vertical="center"/>
      <protection/>
    </xf>
    <xf numFmtId="0" fontId="35" fillId="0" borderId="23" xfId="34" applyFont="1" applyFill="1" applyBorder="1" applyAlignment="1">
      <alignment horizontal="center" vertical="center"/>
      <protection/>
    </xf>
    <xf numFmtId="0" fontId="35" fillId="0" borderId="68" xfId="34" applyFont="1" applyFill="1" applyBorder="1" applyAlignment="1">
      <alignment horizontal="center" vertical="center"/>
      <protection/>
    </xf>
    <xf numFmtId="0" fontId="34" fillId="0" borderId="69" xfId="33" applyFont="1" applyFill="1" applyBorder="1" applyAlignment="1">
      <alignment vertical="center"/>
      <protection/>
    </xf>
    <xf numFmtId="0" fontId="34" fillId="0" borderId="69" xfId="33" applyFont="1" applyFill="1" applyBorder="1" applyAlignment="1">
      <alignment horizontal="center" vertical="center"/>
      <protection/>
    </xf>
    <xf numFmtId="0" fontId="35" fillId="0" borderId="31" xfId="33" applyFont="1" applyFill="1" applyBorder="1" applyAlignment="1">
      <alignment horizontal="center" vertical="center" wrapText="1"/>
      <protection/>
    </xf>
    <xf numFmtId="0" fontId="35" fillId="0" borderId="70" xfId="33" applyFont="1" applyFill="1" applyBorder="1" applyAlignment="1">
      <alignment horizontal="center" vertical="center" wrapText="1"/>
      <protection/>
    </xf>
    <xf numFmtId="0" fontId="35" fillId="0" borderId="20" xfId="33" applyFont="1" applyFill="1" applyBorder="1" applyAlignment="1">
      <alignment horizontal="center" vertical="center" wrapText="1"/>
      <protection/>
    </xf>
    <xf numFmtId="0" fontId="35" fillId="0" borderId="35" xfId="34" applyNumberFormat="1" applyFont="1" applyFill="1" applyBorder="1" applyAlignment="1">
      <alignment horizontal="center" vertical="center"/>
      <protection/>
    </xf>
    <xf numFmtId="0" fontId="35" fillId="0" borderId="30" xfId="34" applyNumberFormat="1" applyFont="1" applyFill="1" applyBorder="1" applyAlignment="1">
      <alignment horizontal="center" vertical="center"/>
      <protection/>
    </xf>
    <xf numFmtId="0" fontId="35" fillId="0" borderId="71" xfId="34" applyNumberFormat="1" applyFont="1" applyFill="1" applyBorder="1" applyAlignment="1">
      <alignment horizontal="center" vertical="center"/>
      <protection/>
    </xf>
    <xf numFmtId="0" fontId="34" fillId="0" borderId="65" xfId="33" applyFont="1" applyFill="1" applyBorder="1" applyAlignment="1">
      <alignment horizontal="center" vertical="center" wrapText="1"/>
      <protection/>
    </xf>
    <xf numFmtId="0" fontId="34" fillId="0" borderId="67" xfId="33" applyFont="1" applyFill="1" applyBorder="1" applyAlignment="1">
      <alignment horizontal="center" vertical="center" wrapText="1"/>
      <protection/>
    </xf>
    <xf numFmtId="0" fontId="34" fillId="0" borderId="68" xfId="33" applyFont="1" applyFill="1" applyBorder="1" applyAlignment="1">
      <alignment horizontal="center" vertical="center"/>
      <protection/>
    </xf>
    <xf numFmtId="0" fontId="37" fillId="0" borderId="0" xfId="33" applyFont="1" applyFill="1" applyBorder="1" applyAlignment="1">
      <alignment horizontal="left" vertical="center"/>
      <protection/>
    </xf>
    <xf numFmtId="0" fontId="36" fillId="0" borderId="45" xfId="33" applyFont="1" applyFill="1" applyBorder="1" applyAlignment="1">
      <alignment horizontal="right" vertical="center"/>
      <protection/>
    </xf>
    <xf numFmtId="0" fontId="34" fillId="0" borderId="50" xfId="33" applyFont="1" applyFill="1" applyBorder="1" applyAlignment="1">
      <alignment horizontal="center" vertical="center"/>
      <protection/>
    </xf>
    <xf numFmtId="0" fontId="34" fillId="0" borderId="51" xfId="33" applyFont="1" applyFill="1" applyBorder="1" applyAlignment="1">
      <alignment horizontal="center" vertical="center"/>
      <protection/>
    </xf>
    <xf numFmtId="0" fontId="34" fillId="0" borderId="52" xfId="33" applyFont="1" applyFill="1" applyBorder="1" applyAlignment="1">
      <alignment horizontal="center" vertical="center"/>
      <protection/>
    </xf>
    <xf numFmtId="0" fontId="35" fillId="0" borderId="50" xfId="33" applyFont="1" applyFill="1" applyBorder="1" applyAlignment="1">
      <alignment horizontal="center" vertical="center" wrapText="1"/>
      <protection/>
    </xf>
    <xf numFmtId="0" fontId="35" fillId="0" borderId="51" xfId="33" applyFont="1" applyFill="1" applyBorder="1" applyAlignment="1">
      <alignment horizontal="center" vertical="center" wrapText="1"/>
      <protection/>
    </xf>
    <xf numFmtId="0" fontId="35" fillId="0" borderId="52" xfId="33" applyFont="1" applyFill="1" applyBorder="1" applyAlignment="1">
      <alignment horizontal="center" vertical="center" wrapText="1"/>
      <protection/>
    </xf>
    <xf numFmtId="0" fontId="35" fillId="0" borderId="45" xfId="33" applyFont="1" applyFill="1" applyBorder="1" applyAlignment="1">
      <alignment horizontal="center" vertical="center" wrapText="1"/>
      <protection/>
    </xf>
    <xf numFmtId="0" fontId="35" fillId="0" borderId="54" xfId="33" applyFont="1" applyFill="1" applyBorder="1" applyAlignment="1">
      <alignment horizontal="center" vertical="center" wrapText="1"/>
      <protection/>
    </xf>
    <xf numFmtId="0" fontId="41" fillId="0" borderId="45" xfId="33" applyFont="1" applyFill="1" applyBorder="1" applyAlignment="1">
      <alignment horizontal="center" vertical="center"/>
      <protection/>
    </xf>
    <xf numFmtId="0" fontId="35" fillId="0" borderId="47" xfId="33" applyFont="1" applyFill="1" applyBorder="1" applyAlignment="1">
      <alignment horizontal="center" vertical="center"/>
      <protection/>
    </xf>
    <xf numFmtId="0" fontId="35" fillId="0" borderId="65" xfId="33" applyFont="1" applyFill="1" applyBorder="1" applyAlignment="1">
      <alignment horizontal="center" vertical="center"/>
      <protection/>
    </xf>
    <xf numFmtId="0" fontId="35" fillId="0" borderId="10" xfId="33" applyFont="1" applyFill="1" applyBorder="1" applyAlignment="1">
      <alignment horizontal="center" vertical="center"/>
      <protection/>
    </xf>
    <xf numFmtId="0" fontId="35" fillId="0" borderId="44" xfId="33" applyFont="1" applyFill="1" applyBorder="1" applyAlignment="1">
      <alignment horizontal="center" vertical="center"/>
      <protection/>
    </xf>
    <xf numFmtId="0" fontId="35" fillId="0" borderId="54" xfId="33" applyFont="1" applyFill="1" applyBorder="1" applyAlignment="1">
      <alignment horizontal="center" vertical="center"/>
      <protection/>
    </xf>
    <xf numFmtId="193" fontId="35" fillId="0" borderId="47" xfId="33" applyNumberFormat="1" applyFont="1" applyFill="1" applyBorder="1" applyAlignment="1">
      <alignment vertical="center" wrapText="1"/>
      <protection/>
    </xf>
    <xf numFmtId="193" fontId="35" fillId="0" borderId="48" xfId="33" applyNumberFormat="1" applyFont="1" applyFill="1" applyBorder="1" applyAlignment="1">
      <alignment vertical="center" wrapText="1"/>
      <protection/>
    </xf>
    <xf numFmtId="193" fontId="35" fillId="0" borderId="65" xfId="33" applyNumberFormat="1" applyFont="1" applyFill="1" applyBorder="1" applyAlignment="1">
      <alignment vertical="center" wrapText="1"/>
      <protection/>
    </xf>
    <xf numFmtId="0" fontId="37" fillId="0" borderId="48" xfId="33" applyFont="1" applyFill="1" applyBorder="1" applyAlignment="1">
      <alignment horizontal="left" vertical="center"/>
      <protection/>
    </xf>
    <xf numFmtId="0" fontId="37" fillId="0" borderId="61" xfId="33" applyFont="1" applyFill="1" applyBorder="1" applyAlignment="1">
      <alignment horizontal="justify" vertical="center" wrapText="1"/>
      <protection/>
    </xf>
    <xf numFmtId="0" fontId="37" fillId="0" borderId="72" xfId="33" applyFont="1" applyFill="1" applyBorder="1" applyAlignment="1">
      <alignment horizontal="justify" vertical="center" wrapText="1"/>
      <protection/>
    </xf>
    <xf numFmtId="0" fontId="39" fillId="0" borderId="47" xfId="33" applyFont="1" applyFill="1" applyBorder="1" applyAlignment="1">
      <alignment horizontal="center" vertical="center" wrapText="1" shrinkToFit="1"/>
      <protection/>
    </xf>
    <xf numFmtId="0" fontId="39" fillId="0" borderId="53" xfId="33" applyFont="1" applyFill="1" applyBorder="1" applyAlignment="1">
      <alignment horizontal="center" vertical="center" wrapText="1" shrinkToFit="1"/>
      <protection/>
    </xf>
    <xf numFmtId="0" fontId="39" fillId="0" borderId="44" xfId="33" applyFont="1" applyFill="1" applyBorder="1" applyAlignment="1">
      <alignment horizontal="center" vertical="center" wrapText="1" shrinkToFit="1"/>
      <protection/>
    </xf>
    <xf numFmtId="0" fontId="37" fillId="0" borderId="27" xfId="33" applyFont="1" applyFill="1" applyBorder="1" applyAlignment="1">
      <alignment horizontal="justify" vertical="center" wrapText="1"/>
      <protection/>
    </xf>
    <xf numFmtId="0" fontId="37" fillId="0" borderId="43" xfId="33" applyFont="1" applyFill="1" applyBorder="1" applyAlignment="1">
      <alignment horizontal="justify" vertical="center" wrapText="1"/>
      <protection/>
    </xf>
    <xf numFmtId="0" fontId="37" fillId="0" borderId="20" xfId="33" applyFont="1" applyFill="1" applyBorder="1" applyAlignment="1">
      <alignment horizontal="justify" vertical="center" wrapText="1"/>
      <protection/>
    </xf>
    <xf numFmtId="0" fontId="37" fillId="0" borderId="23" xfId="33" applyFont="1" applyFill="1" applyBorder="1" applyAlignment="1">
      <alignment horizontal="justify" vertical="center" wrapText="1"/>
      <protection/>
    </xf>
    <xf numFmtId="0" fontId="35" fillId="0" borderId="65" xfId="33" applyFont="1" applyFill="1" applyBorder="1" applyAlignment="1">
      <alignment horizontal="center" vertical="center" wrapText="1"/>
      <protection/>
    </xf>
    <xf numFmtId="0" fontId="35" fillId="0" borderId="10" xfId="33" applyFont="1" applyFill="1" applyBorder="1" applyAlignment="1">
      <alignment horizontal="center" vertical="center" wrapText="1"/>
      <protection/>
    </xf>
    <xf numFmtId="0" fontId="35" fillId="0" borderId="53" xfId="33" applyFont="1" applyFill="1" applyBorder="1" applyAlignment="1">
      <alignment horizontal="left" vertical="center"/>
      <protection/>
    </xf>
    <xf numFmtId="0" fontId="35" fillId="0" borderId="0" xfId="33" applyFont="1" applyFill="1" applyBorder="1" applyAlignment="1">
      <alignment horizontal="left" vertical="center"/>
      <protection/>
    </xf>
    <xf numFmtId="0" fontId="35" fillId="0" borderId="10" xfId="33" applyFont="1" applyFill="1" applyBorder="1" applyAlignment="1">
      <alignment horizontal="left" vertical="center"/>
      <protection/>
    </xf>
    <xf numFmtId="193" fontId="35" fillId="0" borderId="47" xfId="33" applyNumberFormat="1" applyFont="1" applyFill="1" applyBorder="1" applyAlignment="1">
      <alignment horizontal="center" vertical="center"/>
      <protection/>
    </xf>
    <xf numFmtId="193" fontId="35" fillId="0" borderId="48" xfId="33" applyNumberFormat="1" applyFont="1" applyFill="1" applyBorder="1" applyAlignment="1">
      <alignment horizontal="center" vertical="center"/>
      <protection/>
    </xf>
    <xf numFmtId="193" fontId="35" fillId="0" borderId="65" xfId="33" applyNumberFormat="1" applyFont="1" applyFill="1" applyBorder="1" applyAlignment="1">
      <alignment horizontal="center" vertical="center"/>
      <protection/>
    </xf>
    <xf numFmtId="0" fontId="35" fillId="0" borderId="44" xfId="33" applyFont="1" applyFill="1" applyBorder="1" applyAlignment="1">
      <alignment horizontal="left" vertical="center" wrapText="1"/>
      <protection/>
    </xf>
    <xf numFmtId="0" fontId="35" fillId="0" borderId="45" xfId="33" applyFont="1" applyFill="1" applyBorder="1" applyAlignment="1">
      <alignment horizontal="left" vertical="center" wrapText="1"/>
      <protection/>
    </xf>
    <xf numFmtId="0" fontId="35" fillId="0" borderId="54" xfId="33" applyFont="1" applyFill="1" applyBorder="1" applyAlignment="1">
      <alignment horizontal="left" vertical="center" wrapText="1"/>
      <protection/>
    </xf>
    <xf numFmtId="193" fontId="35" fillId="0" borderId="53" xfId="33" applyNumberFormat="1" applyFont="1" applyFill="1" applyBorder="1" applyAlignment="1">
      <alignment vertical="center" wrapText="1"/>
      <protection/>
    </xf>
    <xf numFmtId="193" fontId="35" fillId="0" borderId="0" xfId="33" applyNumberFormat="1" applyFont="1" applyFill="1" applyBorder="1" applyAlignment="1">
      <alignment vertical="center" wrapText="1"/>
      <protection/>
    </xf>
    <xf numFmtId="193" fontId="35" fillId="0" borderId="10" xfId="33" applyNumberFormat="1" applyFont="1" applyFill="1" applyBorder="1" applyAlignment="1">
      <alignment vertical="center" wrapText="1"/>
      <protection/>
    </xf>
    <xf numFmtId="0" fontId="42" fillId="0" borderId="53" xfId="33" applyFont="1" applyFill="1" applyBorder="1" applyAlignment="1">
      <alignment horizontal="left" vertical="center" wrapText="1"/>
      <protection/>
    </xf>
    <xf numFmtId="0" fontId="42" fillId="0" borderId="0" xfId="33" applyFont="1" applyFill="1" applyBorder="1" applyAlignment="1">
      <alignment horizontal="left" vertical="center" wrapText="1"/>
      <protection/>
    </xf>
    <xf numFmtId="0" fontId="42" fillId="0" borderId="10" xfId="33" applyFont="1" applyFill="1" applyBorder="1" applyAlignment="1">
      <alignment horizontal="left"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日間部-環管系應修學分表(100入學)-1000419" xfId="33"/>
    <cellStyle name="一般_資工系日四技課程學分總表910516"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6"/>
  <sheetViews>
    <sheetView tabSelected="1" zoomScale="115" zoomScaleNormal="115" zoomScalePageLayoutView="0" workbookViewId="0" topLeftCell="C49">
      <selection activeCell="C64" sqref="C64:Y64"/>
    </sheetView>
  </sheetViews>
  <sheetFormatPr defaultColWidth="10.625" defaultRowHeight="16.5"/>
  <cols>
    <col min="1" max="1" width="4.375" style="1" customWidth="1"/>
    <col min="2" max="2" width="14.625" style="1" customWidth="1"/>
    <col min="3" max="6" width="3.625" style="1" customWidth="1"/>
    <col min="7" max="7" width="3.125" style="1" customWidth="1"/>
    <col min="8" max="8" width="16.75390625" style="1" bestFit="1" customWidth="1"/>
    <col min="9" max="12" width="3.625" style="46" customWidth="1"/>
    <col min="13" max="13" width="3.125" style="1" customWidth="1"/>
    <col min="14" max="14" width="17.125" style="134" bestFit="1" customWidth="1"/>
    <col min="15" max="18" width="3.875" style="46" customWidth="1"/>
    <col min="19" max="19" width="3.125" style="1" customWidth="1"/>
    <col min="20" max="20" width="15.50390625" style="1" customWidth="1"/>
    <col min="21" max="24" width="3.875" style="46" customWidth="1"/>
    <col min="25" max="25" width="3.125" style="1" customWidth="1"/>
    <col min="26" max="26" width="5.00390625" style="1" customWidth="1"/>
    <col min="27" max="16384" width="10.625" style="1" customWidth="1"/>
  </cols>
  <sheetData>
    <row r="1" spans="1:25" ht="20.25" thickBot="1">
      <c r="A1" s="227" t="s">
        <v>129</v>
      </c>
      <c r="B1" s="227"/>
      <c r="C1" s="227"/>
      <c r="D1" s="227"/>
      <c r="E1" s="227"/>
      <c r="F1" s="227"/>
      <c r="G1" s="227"/>
      <c r="H1" s="227"/>
      <c r="I1" s="227"/>
      <c r="J1" s="227"/>
      <c r="K1" s="227"/>
      <c r="L1" s="227"/>
      <c r="M1" s="227"/>
      <c r="N1" s="227"/>
      <c r="O1" s="227"/>
      <c r="P1" s="227"/>
      <c r="Q1" s="227"/>
      <c r="R1" s="227"/>
      <c r="S1" s="227"/>
      <c r="T1" s="218" t="s">
        <v>130</v>
      </c>
      <c r="U1" s="218"/>
      <c r="V1" s="218"/>
      <c r="W1" s="218"/>
      <c r="X1" s="218"/>
      <c r="Y1" s="218"/>
    </row>
    <row r="2" spans="1:25" ht="16.5">
      <c r="A2" s="198" t="s">
        <v>12</v>
      </c>
      <c r="B2" s="198" t="s">
        <v>13</v>
      </c>
      <c r="C2" s="199"/>
      <c r="D2" s="199"/>
      <c r="E2" s="199"/>
      <c r="F2" s="199"/>
      <c r="G2" s="214"/>
      <c r="H2" s="198" t="s">
        <v>14</v>
      </c>
      <c r="I2" s="199"/>
      <c r="J2" s="199"/>
      <c r="K2" s="199"/>
      <c r="L2" s="199"/>
      <c r="M2" s="214"/>
      <c r="N2" s="198" t="s">
        <v>15</v>
      </c>
      <c r="O2" s="199"/>
      <c r="P2" s="199"/>
      <c r="Q2" s="199"/>
      <c r="R2" s="199"/>
      <c r="S2" s="214"/>
      <c r="T2" s="198" t="s">
        <v>16</v>
      </c>
      <c r="U2" s="199"/>
      <c r="V2" s="199"/>
      <c r="W2" s="199"/>
      <c r="X2" s="199"/>
      <c r="Y2" s="200"/>
    </row>
    <row r="3" spans="1:25" ht="16.5">
      <c r="A3" s="201"/>
      <c r="B3" s="201"/>
      <c r="C3" s="202"/>
      <c r="D3" s="202"/>
      <c r="E3" s="202"/>
      <c r="F3" s="202"/>
      <c r="G3" s="215"/>
      <c r="H3" s="201"/>
      <c r="I3" s="202"/>
      <c r="J3" s="202"/>
      <c r="K3" s="202"/>
      <c r="L3" s="202"/>
      <c r="M3" s="215"/>
      <c r="N3" s="201"/>
      <c r="O3" s="202"/>
      <c r="P3" s="202"/>
      <c r="Q3" s="202"/>
      <c r="R3" s="202"/>
      <c r="S3" s="215"/>
      <c r="T3" s="201"/>
      <c r="U3" s="202"/>
      <c r="V3" s="202"/>
      <c r="W3" s="202"/>
      <c r="X3" s="202"/>
      <c r="Y3" s="203"/>
    </row>
    <row r="4" spans="1:25" ht="16.5">
      <c r="A4" s="186" t="s">
        <v>17</v>
      </c>
      <c r="B4" s="210" t="s">
        <v>0</v>
      </c>
      <c r="C4" s="204" t="s">
        <v>1</v>
      </c>
      <c r="D4" s="216"/>
      <c r="E4" s="216"/>
      <c r="F4" s="216"/>
      <c r="G4" s="207"/>
      <c r="H4" s="208" t="s">
        <v>0</v>
      </c>
      <c r="I4" s="204" t="s">
        <v>1</v>
      </c>
      <c r="J4" s="205"/>
      <c r="K4" s="205"/>
      <c r="L4" s="205"/>
      <c r="M4" s="207"/>
      <c r="N4" s="208" t="s">
        <v>0</v>
      </c>
      <c r="O4" s="204" t="s">
        <v>1</v>
      </c>
      <c r="P4" s="205"/>
      <c r="Q4" s="205"/>
      <c r="R4" s="205"/>
      <c r="S4" s="207"/>
      <c r="T4" s="210" t="s">
        <v>0</v>
      </c>
      <c r="U4" s="204" t="s">
        <v>1</v>
      </c>
      <c r="V4" s="205"/>
      <c r="W4" s="205"/>
      <c r="X4" s="205"/>
      <c r="Y4" s="206"/>
    </row>
    <row r="5" spans="1:25" ht="17.25" thickBot="1">
      <c r="A5" s="187"/>
      <c r="B5" s="208"/>
      <c r="C5" s="192" t="s">
        <v>2</v>
      </c>
      <c r="D5" s="193"/>
      <c r="E5" s="192" t="s">
        <v>3</v>
      </c>
      <c r="F5" s="193"/>
      <c r="G5" s="2"/>
      <c r="H5" s="209"/>
      <c r="I5" s="180" t="s">
        <v>2</v>
      </c>
      <c r="J5" s="181"/>
      <c r="K5" s="180" t="s">
        <v>3</v>
      </c>
      <c r="L5" s="181"/>
      <c r="M5" s="3"/>
      <c r="N5" s="209"/>
      <c r="O5" s="180" t="s">
        <v>2</v>
      </c>
      <c r="P5" s="181"/>
      <c r="Q5" s="180" t="s">
        <v>3</v>
      </c>
      <c r="R5" s="181"/>
      <c r="S5" s="3"/>
      <c r="T5" s="208"/>
      <c r="U5" s="211" t="s">
        <v>2</v>
      </c>
      <c r="V5" s="212"/>
      <c r="W5" s="211" t="s">
        <v>3</v>
      </c>
      <c r="X5" s="213"/>
      <c r="Y5" s="4"/>
    </row>
    <row r="6" spans="1:27" ht="16.5">
      <c r="A6" s="191" t="s">
        <v>18</v>
      </c>
      <c r="B6" s="5" t="s">
        <v>19</v>
      </c>
      <c r="C6" s="6">
        <v>0</v>
      </c>
      <c r="D6" s="6">
        <v>2</v>
      </c>
      <c r="E6" s="6">
        <v>0</v>
      </c>
      <c r="F6" s="6">
        <v>2</v>
      </c>
      <c r="G6" s="7" t="s">
        <v>20</v>
      </c>
      <c r="H6" s="8" t="s">
        <v>21</v>
      </c>
      <c r="I6" s="9">
        <v>0</v>
      </c>
      <c r="J6" s="10">
        <v>2</v>
      </c>
      <c r="K6" s="10">
        <v>0</v>
      </c>
      <c r="L6" s="11">
        <v>2</v>
      </c>
      <c r="M6" s="12" t="s">
        <v>20</v>
      </c>
      <c r="N6" s="13"/>
      <c r="O6" s="14"/>
      <c r="P6" s="15"/>
      <c r="Q6" s="15"/>
      <c r="R6" s="16"/>
      <c r="S6" s="17"/>
      <c r="T6" s="5"/>
      <c r="U6" s="6"/>
      <c r="V6" s="156"/>
      <c r="W6" s="6"/>
      <c r="X6" s="156"/>
      <c r="Y6" s="7"/>
      <c r="AA6" s="18"/>
    </row>
    <row r="7" spans="1:27" ht="16.5">
      <c r="A7" s="191"/>
      <c r="B7" s="13" t="s">
        <v>22</v>
      </c>
      <c r="C7" s="15">
        <v>0</v>
      </c>
      <c r="D7" s="15">
        <v>1</v>
      </c>
      <c r="E7" s="15">
        <v>0</v>
      </c>
      <c r="F7" s="15">
        <v>1</v>
      </c>
      <c r="G7" s="17" t="s">
        <v>20</v>
      </c>
      <c r="H7" s="19" t="s">
        <v>23</v>
      </c>
      <c r="I7" s="15">
        <v>2</v>
      </c>
      <c r="J7" s="16">
        <v>2</v>
      </c>
      <c r="K7" s="15">
        <v>0</v>
      </c>
      <c r="L7" s="16">
        <v>0</v>
      </c>
      <c r="M7" s="17" t="s">
        <v>20</v>
      </c>
      <c r="N7" s="20"/>
      <c r="O7" s="15"/>
      <c r="P7" s="15"/>
      <c r="Q7" s="10"/>
      <c r="R7" s="11"/>
      <c r="S7" s="17"/>
      <c r="T7" s="21"/>
      <c r="U7" s="14"/>
      <c r="V7" s="15"/>
      <c r="W7" s="15"/>
      <c r="X7" s="16"/>
      <c r="Y7" s="17"/>
      <c r="AA7" s="18"/>
    </row>
    <row r="8" spans="1:27" ht="16.5">
      <c r="A8" s="191"/>
      <c r="B8" s="13" t="s">
        <v>24</v>
      </c>
      <c r="C8" s="15">
        <v>2</v>
      </c>
      <c r="D8" s="15">
        <v>2</v>
      </c>
      <c r="E8" s="15">
        <v>2</v>
      </c>
      <c r="F8" s="15">
        <v>2</v>
      </c>
      <c r="G8" s="17" t="s">
        <v>20</v>
      </c>
      <c r="H8" s="13" t="s">
        <v>25</v>
      </c>
      <c r="I8" s="14">
        <v>2</v>
      </c>
      <c r="J8" s="15">
        <v>2</v>
      </c>
      <c r="K8" s="14">
        <v>0</v>
      </c>
      <c r="L8" s="15">
        <v>0</v>
      </c>
      <c r="M8" s="17" t="s">
        <v>20</v>
      </c>
      <c r="N8" s="13"/>
      <c r="O8" s="14"/>
      <c r="P8" s="15"/>
      <c r="Q8" s="15"/>
      <c r="R8" s="16"/>
      <c r="S8" s="17"/>
      <c r="T8" s="13"/>
      <c r="U8" s="14"/>
      <c r="V8" s="15"/>
      <c r="W8" s="15"/>
      <c r="X8" s="16"/>
      <c r="Y8" s="17"/>
      <c r="AA8" s="18"/>
    </row>
    <row r="9" spans="1:27" ht="16.5">
      <c r="A9" s="191"/>
      <c r="B9" s="13" t="s">
        <v>26</v>
      </c>
      <c r="C9" s="15">
        <v>3</v>
      </c>
      <c r="D9" s="15">
        <v>3</v>
      </c>
      <c r="E9" s="15">
        <v>3</v>
      </c>
      <c r="F9" s="15">
        <v>3</v>
      </c>
      <c r="G9" s="17" t="s">
        <v>20</v>
      </c>
      <c r="H9" s="157" t="s">
        <v>27</v>
      </c>
      <c r="I9" s="158">
        <v>2</v>
      </c>
      <c r="J9" s="159">
        <v>2</v>
      </c>
      <c r="K9" s="159">
        <v>0</v>
      </c>
      <c r="L9" s="160">
        <v>0</v>
      </c>
      <c r="M9" s="161" t="s">
        <v>20</v>
      </c>
      <c r="N9" s="13"/>
      <c r="O9" s="14"/>
      <c r="P9" s="15"/>
      <c r="Q9" s="15"/>
      <c r="R9" s="16"/>
      <c r="S9" s="17"/>
      <c r="T9" s="13"/>
      <c r="U9" s="14"/>
      <c r="V9" s="15"/>
      <c r="W9" s="15"/>
      <c r="X9" s="16"/>
      <c r="Y9" s="17"/>
      <c r="AA9" s="18"/>
    </row>
    <row r="10" spans="1:27" ht="16.5">
      <c r="A10" s="191"/>
      <c r="B10" s="13" t="s">
        <v>28</v>
      </c>
      <c r="C10" s="15">
        <v>0</v>
      </c>
      <c r="D10" s="15">
        <v>0</v>
      </c>
      <c r="E10" s="15">
        <v>2</v>
      </c>
      <c r="F10" s="15">
        <v>2</v>
      </c>
      <c r="G10" s="16" t="s">
        <v>20</v>
      </c>
      <c r="H10" s="162" t="s">
        <v>29</v>
      </c>
      <c r="I10" s="15">
        <v>0</v>
      </c>
      <c r="J10" s="15">
        <v>0</v>
      </c>
      <c r="K10" s="15">
        <v>2</v>
      </c>
      <c r="L10" s="15">
        <v>2</v>
      </c>
      <c r="M10" s="15" t="s">
        <v>20</v>
      </c>
      <c r="N10" s="19"/>
      <c r="O10" s="14"/>
      <c r="P10" s="15"/>
      <c r="Q10" s="15"/>
      <c r="R10" s="16"/>
      <c r="S10" s="17"/>
      <c r="T10" s="13"/>
      <c r="U10" s="14"/>
      <c r="V10" s="15"/>
      <c r="W10" s="15"/>
      <c r="X10" s="16"/>
      <c r="Y10" s="17"/>
      <c r="AA10" s="18"/>
    </row>
    <row r="11" spans="1:25" ht="17.25" thickBot="1">
      <c r="A11" s="191"/>
      <c r="B11" s="24" t="s">
        <v>30</v>
      </c>
      <c r="C11" s="25">
        <f>SUM(C6:C10)</f>
        <v>5</v>
      </c>
      <c r="D11" s="25">
        <f>SUM(D6:D10)</f>
        <v>8</v>
      </c>
      <c r="E11" s="25">
        <f>SUM(E6:E10)</f>
        <v>7</v>
      </c>
      <c r="F11" s="25">
        <f>SUM(F6:F10)</f>
        <v>10</v>
      </c>
      <c r="G11" s="26"/>
      <c r="H11" s="27" t="s">
        <v>30</v>
      </c>
      <c r="I11" s="28">
        <f>SUM(I6:I10)</f>
        <v>6</v>
      </c>
      <c r="J11" s="28">
        <f>SUM(J6:J10)</f>
        <v>8</v>
      </c>
      <c r="K11" s="28">
        <f>SUM(K6:K10)</f>
        <v>2</v>
      </c>
      <c r="L11" s="28">
        <f>SUM(L6:L10)</f>
        <v>4</v>
      </c>
      <c r="M11" s="23"/>
      <c r="N11" s="29" t="s">
        <v>30</v>
      </c>
      <c r="O11" s="28">
        <f>SUM(O6:O10)</f>
        <v>0</v>
      </c>
      <c r="P11" s="28">
        <f>SUM(P6:P10)</f>
        <v>0</v>
      </c>
      <c r="Q11" s="28">
        <f>SUM(Q6:Q10)</f>
        <v>0</v>
      </c>
      <c r="R11" s="28">
        <f>SUM(R6:R10)</f>
        <v>0</v>
      </c>
      <c r="S11" s="23"/>
      <c r="T11" s="24" t="s">
        <v>30</v>
      </c>
      <c r="U11" s="30">
        <f>SUM(U6:U10)</f>
        <v>0</v>
      </c>
      <c r="V11" s="30">
        <f>SUM(V6:V10)</f>
        <v>0</v>
      </c>
      <c r="W11" s="30">
        <f>SUM(W6:W10)</f>
        <v>0</v>
      </c>
      <c r="X11" s="30">
        <f>SUM(X6:X10)</f>
        <v>0</v>
      </c>
      <c r="Y11" s="26">
        <f>SUM(D6:D10,F6:F10,J6:J10,L6:L10,P6:P10,R6:R10,V6:V10,X6:X10)</f>
        <v>30</v>
      </c>
    </row>
    <row r="12" spans="1:25" ht="16.5">
      <c r="A12" s="188" t="s">
        <v>31</v>
      </c>
      <c r="B12" s="34" t="s">
        <v>119</v>
      </c>
      <c r="C12" s="10">
        <v>0</v>
      </c>
      <c r="D12" s="10">
        <v>0</v>
      </c>
      <c r="E12" s="31">
        <v>2</v>
      </c>
      <c r="F12" s="32">
        <v>2</v>
      </c>
      <c r="G12" s="37" t="s">
        <v>20</v>
      </c>
      <c r="H12" s="34" t="s">
        <v>120</v>
      </c>
      <c r="I12" s="6">
        <v>2</v>
      </c>
      <c r="J12" s="6">
        <v>2</v>
      </c>
      <c r="K12" s="35">
        <v>2</v>
      </c>
      <c r="L12" s="36">
        <v>2</v>
      </c>
      <c r="M12" s="37" t="s">
        <v>20</v>
      </c>
      <c r="N12" s="34"/>
      <c r="O12" s="6"/>
      <c r="P12" s="6"/>
      <c r="Q12" s="35"/>
      <c r="R12" s="36"/>
      <c r="S12" s="37"/>
      <c r="T12" s="21"/>
      <c r="U12" s="10"/>
      <c r="V12" s="10"/>
      <c r="W12" s="38"/>
      <c r="X12" s="39"/>
      <c r="Y12" s="40"/>
    </row>
    <row r="13" spans="1:25" ht="16.5">
      <c r="A13" s="189"/>
      <c r="B13" s="21"/>
      <c r="C13" s="10"/>
      <c r="D13" s="10"/>
      <c r="E13" s="31"/>
      <c r="F13" s="32"/>
      <c r="G13" s="33"/>
      <c r="H13" s="41"/>
      <c r="I13" s="10"/>
      <c r="J13" s="10"/>
      <c r="K13" s="38"/>
      <c r="L13" s="39"/>
      <c r="M13" s="33"/>
      <c r="N13" s="41"/>
      <c r="O13" s="10"/>
      <c r="P13" s="10"/>
      <c r="Q13" s="38"/>
      <c r="R13" s="39"/>
      <c r="S13" s="33"/>
      <c r="T13" s="21"/>
      <c r="U13" s="10"/>
      <c r="V13" s="10"/>
      <c r="W13" s="38"/>
      <c r="X13" s="39"/>
      <c r="Y13" s="33"/>
    </row>
    <row r="14" spans="1:25" s="46" customFormat="1" ht="17.25" thickBot="1">
      <c r="A14" s="190"/>
      <c r="B14" s="42" t="s">
        <v>30</v>
      </c>
      <c r="C14" s="15">
        <f>SUM(C12:C13)</f>
        <v>0</v>
      </c>
      <c r="D14" s="15">
        <f>SUM(D12:D13)</f>
        <v>0</v>
      </c>
      <c r="E14" s="15">
        <f>SUM(E12:E13)</f>
        <v>2</v>
      </c>
      <c r="F14" s="15">
        <f>SUM(F12:F13)</f>
        <v>2</v>
      </c>
      <c r="G14" s="43"/>
      <c r="H14" s="24" t="s">
        <v>30</v>
      </c>
      <c r="I14" s="25">
        <f>SUM(I12:I13)</f>
        <v>2</v>
      </c>
      <c r="J14" s="25">
        <f>SUM(J12:J13)</f>
        <v>2</v>
      </c>
      <c r="K14" s="25">
        <f>SUM(K12:K13)</f>
        <v>2</v>
      </c>
      <c r="L14" s="25">
        <f>SUM(L12:L13)</f>
        <v>2</v>
      </c>
      <c r="M14" s="44"/>
      <c r="N14" s="24" t="s">
        <v>30</v>
      </c>
      <c r="O14" s="25">
        <f>SUM(O12:O13)</f>
        <v>0</v>
      </c>
      <c r="P14" s="25">
        <f>SUM(P12:P13)</f>
        <v>0</v>
      </c>
      <c r="Q14" s="25">
        <f>SUM(Q12:Q13)</f>
        <v>0</v>
      </c>
      <c r="R14" s="25">
        <f>SUM(R12:R13)</f>
        <v>0</v>
      </c>
      <c r="S14" s="44"/>
      <c r="T14" s="42" t="s">
        <v>30</v>
      </c>
      <c r="U14" s="15">
        <f>SUM(U12:U13)</f>
        <v>0</v>
      </c>
      <c r="V14" s="15">
        <f>SUM(V12:V13)</f>
        <v>0</v>
      </c>
      <c r="W14" s="15">
        <f>SUM(W12:W13)</f>
        <v>0</v>
      </c>
      <c r="X14" s="15">
        <f>SUM(X12:X13)</f>
        <v>0</v>
      </c>
      <c r="Y14" s="45">
        <f>SUM(D12:D13,F12:F13,J12:J13,L12:L13,P12:P13,R12:R13,V12:V13,X12:X13)</f>
        <v>6</v>
      </c>
    </row>
    <row r="15" spans="1:25" ht="16.5">
      <c r="A15" s="182" t="s">
        <v>7</v>
      </c>
      <c r="B15" s="5" t="s">
        <v>32</v>
      </c>
      <c r="C15" s="6">
        <v>3</v>
      </c>
      <c r="D15" s="6">
        <v>3</v>
      </c>
      <c r="E15" s="35">
        <v>0</v>
      </c>
      <c r="F15" s="36">
        <v>0</v>
      </c>
      <c r="G15" s="37" t="s">
        <v>20</v>
      </c>
      <c r="H15" s="20"/>
      <c r="I15" s="10"/>
      <c r="J15" s="11"/>
      <c r="K15" s="38"/>
      <c r="L15" s="39"/>
      <c r="M15" s="40"/>
      <c r="N15" s="5" t="s">
        <v>33</v>
      </c>
      <c r="O15" s="6">
        <v>3</v>
      </c>
      <c r="P15" s="6">
        <v>3</v>
      </c>
      <c r="Q15" s="35">
        <v>0</v>
      </c>
      <c r="R15" s="36">
        <v>0</v>
      </c>
      <c r="S15" s="37" t="s">
        <v>20</v>
      </c>
      <c r="T15" s="5"/>
      <c r="U15" s="6"/>
      <c r="V15" s="6"/>
      <c r="W15" s="35"/>
      <c r="X15" s="36"/>
      <c r="Y15" s="37"/>
    </row>
    <row r="16" spans="1:25" ht="16.5">
      <c r="A16" s="183"/>
      <c r="B16" s="13" t="s">
        <v>34</v>
      </c>
      <c r="C16" s="22">
        <v>2</v>
      </c>
      <c r="D16" s="22">
        <v>2</v>
      </c>
      <c r="E16" s="22">
        <v>0</v>
      </c>
      <c r="F16" s="22">
        <v>0</v>
      </c>
      <c r="G16" s="23" t="s">
        <v>20</v>
      </c>
      <c r="H16" s="20"/>
      <c r="I16" s="10"/>
      <c r="J16" s="11"/>
      <c r="K16" s="38"/>
      <c r="L16" s="39"/>
      <c r="M16" s="40"/>
      <c r="N16" s="21"/>
      <c r="O16" s="10"/>
      <c r="P16" s="10"/>
      <c r="Q16" s="38"/>
      <c r="R16" s="39"/>
      <c r="S16" s="40"/>
      <c r="T16" s="21"/>
      <c r="U16" s="10"/>
      <c r="V16" s="10"/>
      <c r="W16" s="38"/>
      <c r="X16" s="39"/>
      <c r="Y16" s="40"/>
    </row>
    <row r="17" spans="1:25" ht="16.5">
      <c r="A17" s="184"/>
      <c r="B17" s="163" t="s">
        <v>35</v>
      </c>
      <c r="C17" s="48">
        <v>0</v>
      </c>
      <c r="D17" s="49">
        <v>0</v>
      </c>
      <c r="E17" s="50">
        <v>3</v>
      </c>
      <c r="F17" s="51">
        <v>3</v>
      </c>
      <c r="G17" s="50" t="s">
        <v>20</v>
      </c>
      <c r="H17" s="47"/>
      <c r="I17" s="48"/>
      <c r="J17" s="49"/>
      <c r="K17" s="50"/>
      <c r="L17" s="51"/>
      <c r="M17" s="43"/>
      <c r="N17" s="13"/>
      <c r="O17" s="15"/>
      <c r="P17" s="15"/>
      <c r="Q17" s="50"/>
      <c r="R17" s="51"/>
      <c r="S17" s="43"/>
      <c r="T17" s="13"/>
      <c r="U17" s="15"/>
      <c r="V17" s="15"/>
      <c r="W17" s="50"/>
      <c r="X17" s="51"/>
      <c r="Y17" s="43"/>
    </row>
    <row r="18" spans="1:25" ht="17.25" thickBot="1">
      <c r="A18" s="185"/>
      <c r="B18" s="52" t="s">
        <v>30</v>
      </c>
      <c r="C18" s="53">
        <f>SUM(C15:C17)</f>
        <v>5</v>
      </c>
      <c r="D18" s="53">
        <f>SUM(D15:D17)</f>
        <v>5</v>
      </c>
      <c r="E18" s="53">
        <f>SUM(E15:E17)</f>
        <v>3</v>
      </c>
      <c r="F18" s="53">
        <f>SUM(F15:F17)</f>
        <v>3</v>
      </c>
      <c r="G18" s="44"/>
      <c r="H18" s="52" t="s">
        <v>30</v>
      </c>
      <c r="I18" s="54">
        <f>SUM(I15:I17)</f>
        <v>0</v>
      </c>
      <c r="J18" s="54">
        <f>SUM(J15:J17)</f>
        <v>0</v>
      </c>
      <c r="K18" s="54">
        <f>SUM(K15:K17)</f>
        <v>0</v>
      </c>
      <c r="L18" s="54">
        <f>SUM(L15:L17)</f>
        <v>0</v>
      </c>
      <c r="M18" s="44"/>
      <c r="N18" s="52" t="s">
        <v>30</v>
      </c>
      <c r="O18" s="25">
        <f>SUM(O15:O17)</f>
        <v>3</v>
      </c>
      <c r="P18" s="25">
        <f>SUM(P15:P17)</f>
        <v>3</v>
      </c>
      <c r="Q18" s="25">
        <f>SUM(Q15:Q17)</f>
        <v>0</v>
      </c>
      <c r="R18" s="25">
        <f>SUM(R15:R17)</f>
        <v>0</v>
      </c>
      <c r="S18" s="44"/>
      <c r="T18" s="52" t="s">
        <v>30</v>
      </c>
      <c r="U18" s="25">
        <f>SUM(U15:U17)</f>
        <v>0</v>
      </c>
      <c r="V18" s="25">
        <f>SUM(V15:V17)</f>
        <v>0</v>
      </c>
      <c r="W18" s="25">
        <f>SUM(W15:W17)</f>
        <v>0</v>
      </c>
      <c r="X18" s="25">
        <f>SUM(X15:X17)</f>
        <v>0</v>
      </c>
      <c r="Y18" s="55">
        <f>SUM(D15:D17,F15:F17,J15:J17,L15:L17,P15:P17,R15:R17,V15:V17,X15:X17)</f>
        <v>11</v>
      </c>
    </row>
    <row r="19" spans="1:27" ht="16.5">
      <c r="A19" s="239" t="s">
        <v>8</v>
      </c>
      <c r="B19" s="34" t="s">
        <v>36</v>
      </c>
      <c r="C19" s="56">
        <v>3</v>
      </c>
      <c r="D19" s="57">
        <v>3</v>
      </c>
      <c r="E19" s="57">
        <v>0</v>
      </c>
      <c r="F19" s="57">
        <v>0</v>
      </c>
      <c r="G19" s="58" t="s">
        <v>20</v>
      </c>
      <c r="H19" s="20" t="s">
        <v>37</v>
      </c>
      <c r="I19" s="48">
        <v>2</v>
      </c>
      <c r="J19" s="49">
        <v>2</v>
      </c>
      <c r="K19" s="66">
        <v>0</v>
      </c>
      <c r="L19" s="67">
        <v>0</v>
      </c>
      <c r="M19" s="60" t="s">
        <v>20</v>
      </c>
      <c r="N19" s="59" t="s">
        <v>38</v>
      </c>
      <c r="O19" s="48">
        <v>3</v>
      </c>
      <c r="P19" s="49">
        <v>3</v>
      </c>
      <c r="Q19" s="49">
        <v>0</v>
      </c>
      <c r="R19" s="49">
        <v>0</v>
      </c>
      <c r="S19" s="60" t="s">
        <v>20</v>
      </c>
      <c r="T19" s="164" t="s">
        <v>39</v>
      </c>
      <c r="U19" s="61">
        <v>9</v>
      </c>
      <c r="V19" s="62">
        <v>9</v>
      </c>
      <c r="W19" s="62">
        <v>0</v>
      </c>
      <c r="X19" s="62">
        <v>0</v>
      </c>
      <c r="Y19" s="60" t="s">
        <v>11</v>
      </c>
      <c r="AA19" s="18"/>
    </row>
    <row r="20" spans="1:27" ht="16.5">
      <c r="A20" s="240"/>
      <c r="B20" s="20" t="s">
        <v>40</v>
      </c>
      <c r="C20" s="48">
        <v>3</v>
      </c>
      <c r="D20" s="49">
        <v>3</v>
      </c>
      <c r="E20" s="49">
        <v>0</v>
      </c>
      <c r="F20" s="49">
        <v>0</v>
      </c>
      <c r="G20" s="60" t="s">
        <v>20</v>
      </c>
      <c r="H20" s="20" t="s">
        <v>41</v>
      </c>
      <c r="I20" s="48">
        <v>3</v>
      </c>
      <c r="J20" s="49">
        <v>3</v>
      </c>
      <c r="K20" s="66">
        <v>0</v>
      </c>
      <c r="L20" s="67">
        <v>0</v>
      </c>
      <c r="M20" s="60" t="s">
        <v>20</v>
      </c>
      <c r="N20" s="20" t="s">
        <v>42</v>
      </c>
      <c r="O20" s="48">
        <v>3</v>
      </c>
      <c r="P20" s="49">
        <v>3</v>
      </c>
      <c r="Q20" s="68">
        <v>0</v>
      </c>
      <c r="R20" s="69">
        <v>0</v>
      </c>
      <c r="S20" s="165" t="s">
        <v>20</v>
      </c>
      <c r="T20" s="170" t="s">
        <v>127</v>
      </c>
      <c r="U20" s="64">
        <v>1</v>
      </c>
      <c r="V20" s="64">
        <v>1</v>
      </c>
      <c r="W20" s="64">
        <v>0</v>
      </c>
      <c r="X20" s="64">
        <v>0</v>
      </c>
      <c r="Y20" s="60" t="s">
        <v>20</v>
      </c>
      <c r="AA20" s="18"/>
    </row>
    <row r="21" spans="1:27" ht="16.5">
      <c r="A21" s="240"/>
      <c r="B21" s="20" t="s">
        <v>43</v>
      </c>
      <c r="C21" s="48">
        <v>3</v>
      </c>
      <c r="D21" s="49">
        <v>3</v>
      </c>
      <c r="E21" s="49">
        <v>0</v>
      </c>
      <c r="F21" s="48">
        <v>0</v>
      </c>
      <c r="G21" s="60" t="s">
        <v>20</v>
      </c>
      <c r="H21" s="20" t="s">
        <v>44</v>
      </c>
      <c r="I21" s="48">
        <v>0</v>
      </c>
      <c r="J21" s="49">
        <v>0</v>
      </c>
      <c r="K21" s="49">
        <v>3</v>
      </c>
      <c r="L21" s="48">
        <v>3</v>
      </c>
      <c r="M21" s="60" t="s">
        <v>20</v>
      </c>
      <c r="N21" s="65" t="s">
        <v>45</v>
      </c>
      <c r="O21" s="48">
        <v>0</v>
      </c>
      <c r="P21" s="49">
        <v>0</v>
      </c>
      <c r="Q21" s="48">
        <v>3</v>
      </c>
      <c r="R21" s="48">
        <v>3</v>
      </c>
      <c r="S21" s="48" t="s">
        <v>20</v>
      </c>
      <c r="T21" s="63" t="s">
        <v>10</v>
      </c>
      <c r="U21" s="64">
        <v>0</v>
      </c>
      <c r="V21" s="64">
        <v>0</v>
      </c>
      <c r="W21" s="64">
        <v>1</v>
      </c>
      <c r="X21" s="64">
        <v>1</v>
      </c>
      <c r="Y21" s="60" t="s">
        <v>20</v>
      </c>
      <c r="AA21" s="18"/>
    </row>
    <row r="22" spans="1:27" ht="16.5">
      <c r="A22" s="240"/>
      <c r="B22" s="20" t="s">
        <v>46</v>
      </c>
      <c r="C22" s="48">
        <v>0</v>
      </c>
      <c r="D22" s="49">
        <v>0</v>
      </c>
      <c r="E22" s="66">
        <v>3</v>
      </c>
      <c r="F22" s="67">
        <v>3</v>
      </c>
      <c r="G22" s="60" t="s">
        <v>20</v>
      </c>
      <c r="H22" s="65" t="s">
        <v>47</v>
      </c>
      <c r="I22" s="68">
        <v>0</v>
      </c>
      <c r="J22" s="69">
        <v>0</v>
      </c>
      <c r="K22" s="69">
        <v>3</v>
      </c>
      <c r="L22" s="68">
        <v>3</v>
      </c>
      <c r="M22" s="60" t="s">
        <v>20</v>
      </c>
      <c r="N22" s="20" t="s">
        <v>48</v>
      </c>
      <c r="O22" s="48">
        <v>0</v>
      </c>
      <c r="P22" s="49">
        <v>0</v>
      </c>
      <c r="Q22" s="49">
        <v>3</v>
      </c>
      <c r="R22" s="49">
        <v>3</v>
      </c>
      <c r="S22" s="60" t="s">
        <v>20</v>
      </c>
      <c r="T22" s="20"/>
      <c r="U22" s="48"/>
      <c r="V22" s="49"/>
      <c r="W22" s="49"/>
      <c r="X22" s="49"/>
      <c r="Y22" s="60"/>
      <c r="AA22" s="18"/>
    </row>
    <row r="23" spans="1:27" ht="16.5">
      <c r="A23" s="240"/>
      <c r="B23" s="13" t="s">
        <v>49</v>
      </c>
      <c r="C23" s="15">
        <v>0</v>
      </c>
      <c r="D23" s="15">
        <v>0</v>
      </c>
      <c r="E23" s="49">
        <v>3</v>
      </c>
      <c r="F23" s="49">
        <v>3</v>
      </c>
      <c r="G23" s="49" t="s">
        <v>20</v>
      </c>
      <c r="H23" s="70" t="s">
        <v>50</v>
      </c>
      <c r="I23" s="48">
        <v>0</v>
      </c>
      <c r="J23" s="48">
        <v>0</v>
      </c>
      <c r="K23" s="48">
        <v>3</v>
      </c>
      <c r="L23" s="48">
        <v>3</v>
      </c>
      <c r="M23" s="60" t="s">
        <v>20</v>
      </c>
      <c r="N23" s="20" t="s">
        <v>51</v>
      </c>
      <c r="O23" s="48">
        <v>0</v>
      </c>
      <c r="P23" s="49">
        <v>0</v>
      </c>
      <c r="Q23" s="48">
        <v>3</v>
      </c>
      <c r="R23" s="49">
        <v>3</v>
      </c>
      <c r="S23" s="60" t="s">
        <v>20</v>
      </c>
      <c r="T23" s="20"/>
      <c r="U23" s="48"/>
      <c r="V23" s="49"/>
      <c r="W23" s="49"/>
      <c r="X23" s="49"/>
      <c r="Y23" s="60"/>
      <c r="AA23" s="18"/>
    </row>
    <row r="24" spans="1:27" ht="16.5">
      <c r="A24" s="240"/>
      <c r="B24" s="65" t="s">
        <v>52</v>
      </c>
      <c r="C24" s="48">
        <v>0</v>
      </c>
      <c r="D24" s="49">
        <v>0</v>
      </c>
      <c r="E24" s="49">
        <v>2</v>
      </c>
      <c r="F24" s="49">
        <v>2</v>
      </c>
      <c r="G24" s="60" t="s">
        <v>20</v>
      </c>
      <c r="H24" s="20"/>
      <c r="I24" s="48"/>
      <c r="J24" s="49"/>
      <c r="K24" s="49"/>
      <c r="L24" s="49"/>
      <c r="M24" s="60"/>
      <c r="N24" s="63"/>
      <c r="O24" s="64"/>
      <c r="P24" s="64"/>
      <c r="Q24" s="64"/>
      <c r="R24" s="64"/>
      <c r="S24" s="60"/>
      <c r="T24" s="63"/>
      <c r="U24" s="64"/>
      <c r="V24" s="64"/>
      <c r="W24" s="64"/>
      <c r="X24" s="64"/>
      <c r="Y24" s="60"/>
      <c r="AA24" s="18"/>
    </row>
    <row r="25" spans="1:27" ht="17.25" thickBot="1">
      <c r="A25" s="241"/>
      <c r="B25" s="52" t="s">
        <v>30</v>
      </c>
      <c r="C25" s="71">
        <f>SUM(C19:C24)</f>
        <v>9</v>
      </c>
      <c r="D25" s="71">
        <f>SUM(D19:D24)</f>
        <v>9</v>
      </c>
      <c r="E25" s="71">
        <f>SUM(E19:E24)</f>
        <v>8</v>
      </c>
      <c r="F25" s="71">
        <f>SUM(F19:F24)</f>
        <v>8</v>
      </c>
      <c r="G25" s="72"/>
      <c r="H25" s="52" t="s">
        <v>30</v>
      </c>
      <c r="I25" s="71">
        <f>SUM(I19:I24)</f>
        <v>5</v>
      </c>
      <c r="J25" s="71">
        <f>SUM(J19:J24)</f>
        <v>5</v>
      </c>
      <c r="K25" s="71">
        <f>SUM(K19:K24)</f>
        <v>9</v>
      </c>
      <c r="L25" s="71">
        <f>SUM(L19:L24)</f>
        <v>9</v>
      </c>
      <c r="M25" s="72"/>
      <c r="N25" s="52" t="s">
        <v>30</v>
      </c>
      <c r="O25" s="71">
        <f>SUM(O19:O24)</f>
        <v>6</v>
      </c>
      <c r="P25" s="71">
        <f>SUM(P19:P24)</f>
        <v>6</v>
      </c>
      <c r="Q25" s="71">
        <f>SUM(Q19:Q24)</f>
        <v>9</v>
      </c>
      <c r="R25" s="71">
        <f>SUM(R19:R24)</f>
        <v>9</v>
      </c>
      <c r="S25" s="72"/>
      <c r="T25" s="52" t="s">
        <v>30</v>
      </c>
      <c r="U25" s="71">
        <f>SUM(U19:U24)</f>
        <v>10</v>
      </c>
      <c r="V25" s="71">
        <f>SUM(V19:V24)</f>
        <v>10</v>
      </c>
      <c r="W25" s="71">
        <f>SUM(W19:W24)</f>
        <v>1</v>
      </c>
      <c r="X25" s="71">
        <f>SUM(X19:X24)</f>
        <v>1</v>
      </c>
      <c r="Y25" s="72">
        <f>SUM(D19:D24,F19:F24,J20:J24,L20:L24,P19:P24,R19:R24,V19:V24,X19:X24)</f>
        <v>55</v>
      </c>
      <c r="AA25" s="18"/>
    </row>
    <row r="26" spans="1:25" ht="16.5" customHeight="1">
      <c r="A26" s="196" t="s">
        <v>9</v>
      </c>
      <c r="B26" s="63"/>
      <c r="C26" s="64"/>
      <c r="D26" s="64"/>
      <c r="E26" s="64"/>
      <c r="F26" s="64"/>
      <c r="G26" s="73"/>
      <c r="H26" s="166" t="s">
        <v>115</v>
      </c>
      <c r="I26" s="64"/>
      <c r="J26" s="64"/>
      <c r="K26" s="64"/>
      <c r="L26" s="64"/>
      <c r="M26" s="73"/>
      <c r="N26" s="166" t="s">
        <v>112</v>
      </c>
      <c r="O26" s="64"/>
      <c r="P26" s="64"/>
      <c r="Q26" s="64"/>
      <c r="R26" s="64"/>
      <c r="S26" s="73"/>
      <c r="T26" s="166" t="s">
        <v>114</v>
      </c>
      <c r="U26" s="64"/>
      <c r="V26" s="64"/>
      <c r="W26" s="64"/>
      <c r="X26" s="64"/>
      <c r="Y26" s="73"/>
    </row>
    <row r="27" spans="1:25" ht="18" customHeight="1">
      <c r="A27" s="197"/>
      <c r="B27" s="63"/>
      <c r="C27" s="64"/>
      <c r="D27" s="64"/>
      <c r="E27" s="64"/>
      <c r="F27" s="64"/>
      <c r="G27" s="73"/>
      <c r="H27" s="63" t="s">
        <v>53</v>
      </c>
      <c r="I27" s="64">
        <v>3</v>
      </c>
      <c r="J27" s="64">
        <v>3</v>
      </c>
      <c r="K27" s="64">
        <v>0</v>
      </c>
      <c r="L27" s="64">
        <v>0</v>
      </c>
      <c r="M27" s="75" t="s">
        <v>54</v>
      </c>
      <c r="N27" s="63" t="s">
        <v>55</v>
      </c>
      <c r="O27" s="64">
        <v>3</v>
      </c>
      <c r="P27" s="64">
        <v>3</v>
      </c>
      <c r="Q27" s="64">
        <v>0</v>
      </c>
      <c r="R27" s="64">
        <v>0</v>
      </c>
      <c r="S27" s="75" t="s">
        <v>54</v>
      </c>
      <c r="T27" s="63" t="s">
        <v>56</v>
      </c>
      <c r="U27" s="64">
        <v>0</v>
      </c>
      <c r="V27" s="64">
        <v>0</v>
      </c>
      <c r="W27" s="64">
        <v>3</v>
      </c>
      <c r="X27" s="64">
        <v>3</v>
      </c>
      <c r="Y27" s="171" t="s">
        <v>123</v>
      </c>
    </row>
    <row r="28" spans="1:25" ht="18" customHeight="1">
      <c r="A28" s="197"/>
      <c r="B28" s="20"/>
      <c r="C28" s="64"/>
      <c r="D28" s="64"/>
      <c r="E28" s="64"/>
      <c r="F28" s="64"/>
      <c r="G28" s="73"/>
      <c r="H28" s="63" t="s">
        <v>57</v>
      </c>
      <c r="I28" s="64">
        <v>3</v>
      </c>
      <c r="J28" s="64">
        <v>3</v>
      </c>
      <c r="K28" s="64">
        <v>0</v>
      </c>
      <c r="L28" s="64">
        <v>0</v>
      </c>
      <c r="M28" s="75" t="s">
        <v>54</v>
      </c>
      <c r="N28" s="164" t="s">
        <v>117</v>
      </c>
      <c r="O28" s="64">
        <v>3</v>
      </c>
      <c r="P28" s="64">
        <v>3</v>
      </c>
      <c r="Q28" s="64">
        <v>0</v>
      </c>
      <c r="R28" s="64">
        <v>0</v>
      </c>
      <c r="S28" s="75" t="s">
        <v>54</v>
      </c>
      <c r="T28" s="20" t="s">
        <v>58</v>
      </c>
      <c r="U28" s="64">
        <v>0</v>
      </c>
      <c r="V28" s="64">
        <v>0</v>
      </c>
      <c r="W28" s="64">
        <v>3</v>
      </c>
      <c r="X28" s="64">
        <v>3</v>
      </c>
      <c r="Y28" s="172"/>
    </row>
    <row r="29" spans="1:25" ht="18" customHeight="1">
      <c r="A29" s="197"/>
      <c r="B29" s="63"/>
      <c r="C29" s="64"/>
      <c r="D29" s="64"/>
      <c r="E29" s="64"/>
      <c r="F29" s="64"/>
      <c r="G29" s="73"/>
      <c r="H29" s="63" t="s">
        <v>59</v>
      </c>
      <c r="I29" s="64">
        <v>0</v>
      </c>
      <c r="J29" s="64">
        <v>0</v>
      </c>
      <c r="K29" s="64">
        <v>3</v>
      </c>
      <c r="L29" s="64">
        <v>3</v>
      </c>
      <c r="M29" s="75" t="s">
        <v>54</v>
      </c>
      <c r="N29" s="164" t="s">
        <v>118</v>
      </c>
      <c r="O29" s="64">
        <v>0</v>
      </c>
      <c r="P29" s="64">
        <v>0</v>
      </c>
      <c r="Q29" s="64">
        <v>3</v>
      </c>
      <c r="R29" s="64">
        <v>3</v>
      </c>
      <c r="S29" s="75" t="s">
        <v>54</v>
      </c>
      <c r="T29" s="63" t="s">
        <v>60</v>
      </c>
      <c r="U29" s="64">
        <v>0</v>
      </c>
      <c r="V29" s="64">
        <v>0</v>
      </c>
      <c r="W29" s="64">
        <v>3</v>
      </c>
      <c r="X29" s="64">
        <v>3</v>
      </c>
      <c r="Y29" s="172"/>
    </row>
    <row r="30" spans="1:25" ht="18" customHeight="1">
      <c r="A30" s="197"/>
      <c r="B30" s="20"/>
      <c r="C30" s="64"/>
      <c r="D30" s="64"/>
      <c r="E30" s="64"/>
      <c r="F30" s="64"/>
      <c r="G30" s="73"/>
      <c r="I30" s="64"/>
      <c r="J30" s="64"/>
      <c r="K30" s="64"/>
      <c r="L30" s="64"/>
      <c r="M30" s="75"/>
      <c r="N30" s="76" t="s">
        <v>61</v>
      </c>
      <c r="O30" s="64">
        <v>0</v>
      </c>
      <c r="P30" s="64">
        <v>0</v>
      </c>
      <c r="Q30" s="64">
        <v>3</v>
      </c>
      <c r="R30" s="64">
        <v>3</v>
      </c>
      <c r="S30" s="75" t="s">
        <v>54</v>
      </c>
      <c r="T30" s="63" t="s">
        <v>62</v>
      </c>
      <c r="U30" s="64">
        <v>0</v>
      </c>
      <c r="V30" s="64">
        <v>0</v>
      </c>
      <c r="W30" s="64">
        <v>3</v>
      </c>
      <c r="X30" s="64">
        <v>3</v>
      </c>
      <c r="Y30" s="172"/>
    </row>
    <row r="31" spans="1:25" ht="16.5">
      <c r="A31" s="197"/>
      <c r="B31" s="63"/>
      <c r="C31" s="64"/>
      <c r="D31" s="64"/>
      <c r="E31" s="64"/>
      <c r="F31" s="64"/>
      <c r="G31" s="73"/>
      <c r="H31" s="63"/>
      <c r="I31" s="64"/>
      <c r="J31" s="64"/>
      <c r="K31" s="64"/>
      <c r="L31" s="64"/>
      <c r="M31" s="73"/>
      <c r="N31" s="63"/>
      <c r="O31" s="64"/>
      <c r="P31" s="64"/>
      <c r="Q31" s="64"/>
      <c r="R31" s="64"/>
      <c r="S31" s="75"/>
      <c r="T31" s="63"/>
      <c r="U31" s="64"/>
      <c r="V31" s="64"/>
      <c r="W31" s="64"/>
      <c r="X31" s="64"/>
      <c r="Y31" s="172"/>
    </row>
    <row r="32" spans="1:25" ht="16.5">
      <c r="A32" s="197"/>
      <c r="B32" s="63"/>
      <c r="C32" s="64"/>
      <c r="D32" s="64"/>
      <c r="E32" s="64"/>
      <c r="F32" s="64"/>
      <c r="G32" s="73"/>
      <c r="H32" s="74" t="s">
        <v>116</v>
      </c>
      <c r="I32" s="64"/>
      <c r="J32" s="64"/>
      <c r="K32" s="64"/>
      <c r="L32" s="64"/>
      <c r="M32" s="73"/>
      <c r="N32" s="74" t="s">
        <v>113</v>
      </c>
      <c r="O32" s="64"/>
      <c r="P32" s="64"/>
      <c r="Q32" s="64"/>
      <c r="R32" s="64"/>
      <c r="S32" s="75"/>
      <c r="T32" s="74" t="s">
        <v>113</v>
      </c>
      <c r="U32" s="64"/>
      <c r="V32" s="64"/>
      <c r="W32" s="64"/>
      <c r="X32" s="64"/>
      <c r="Y32" s="172"/>
    </row>
    <row r="33" spans="1:25" ht="18">
      <c r="A33" s="197"/>
      <c r="B33" s="63"/>
      <c r="C33" s="64"/>
      <c r="D33" s="64"/>
      <c r="E33" s="64"/>
      <c r="F33" s="64"/>
      <c r="G33" s="73"/>
      <c r="H33" s="63" t="s">
        <v>63</v>
      </c>
      <c r="I33" s="64">
        <v>3</v>
      </c>
      <c r="J33" s="64">
        <v>3</v>
      </c>
      <c r="K33" s="64">
        <v>0</v>
      </c>
      <c r="L33" s="64">
        <v>0</v>
      </c>
      <c r="M33" s="73" t="s">
        <v>54</v>
      </c>
      <c r="N33" s="63" t="s">
        <v>64</v>
      </c>
      <c r="O33" s="64">
        <v>3</v>
      </c>
      <c r="P33" s="64">
        <v>3</v>
      </c>
      <c r="Q33" s="64">
        <v>0</v>
      </c>
      <c r="R33" s="64">
        <v>0</v>
      </c>
      <c r="S33" s="73" t="s">
        <v>54</v>
      </c>
      <c r="T33" s="63" t="s">
        <v>65</v>
      </c>
      <c r="U33" s="64">
        <v>0</v>
      </c>
      <c r="V33" s="64">
        <v>0</v>
      </c>
      <c r="W33" s="64">
        <v>3</v>
      </c>
      <c r="X33" s="64">
        <v>3</v>
      </c>
      <c r="Y33" s="172"/>
    </row>
    <row r="34" spans="1:25" ht="18">
      <c r="A34" s="197"/>
      <c r="B34" s="63"/>
      <c r="C34" s="64"/>
      <c r="D34" s="64"/>
      <c r="E34" s="64"/>
      <c r="F34" s="64"/>
      <c r="G34" s="73"/>
      <c r="H34" s="63" t="s">
        <v>66</v>
      </c>
      <c r="I34" s="64">
        <v>3</v>
      </c>
      <c r="J34" s="64">
        <v>3</v>
      </c>
      <c r="K34" s="64">
        <v>0</v>
      </c>
      <c r="L34" s="64">
        <v>0</v>
      </c>
      <c r="M34" s="73" t="s">
        <v>54</v>
      </c>
      <c r="N34" s="63" t="s">
        <v>67</v>
      </c>
      <c r="O34" s="64">
        <v>3</v>
      </c>
      <c r="P34" s="64">
        <v>3</v>
      </c>
      <c r="Q34" s="64">
        <v>0</v>
      </c>
      <c r="R34" s="64">
        <v>0</v>
      </c>
      <c r="S34" s="73" t="s">
        <v>54</v>
      </c>
      <c r="T34" s="63" t="s">
        <v>68</v>
      </c>
      <c r="U34" s="64">
        <v>0</v>
      </c>
      <c r="V34" s="64">
        <v>0</v>
      </c>
      <c r="W34" s="64">
        <v>3</v>
      </c>
      <c r="X34" s="64">
        <v>3</v>
      </c>
      <c r="Y34" s="172"/>
    </row>
    <row r="35" spans="1:25" ht="18">
      <c r="A35" s="197"/>
      <c r="B35" s="63"/>
      <c r="C35" s="64"/>
      <c r="D35" s="64"/>
      <c r="E35" s="64"/>
      <c r="F35" s="64"/>
      <c r="G35" s="73"/>
      <c r="H35" s="76" t="s">
        <v>69</v>
      </c>
      <c r="I35" s="64">
        <v>0</v>
      </c>
      <c r="J35" s="64">
        <v>0</v>
      </c>
      <c r="K35" s="64">
        <v>3</v>
      </c>
      <c r="L35" s="64">
        <v>3</v>
      </c>
      <c r="M35" s="73" t="s">
        <v>54</v>
      </c>
      <c r="N35" s="63" t="s">
        <v>70</v>
      </c>
      <c r="O35" s="64">
        <v>0</v>
      </c>
      <c r="P35" s="64">
        <v>0</v>
      </c>
      <c r="Q35" s="64">
        <v>3</v>
      </c>
      <c r="R35" s="64">
        <v>3</v>
      </c>
      <c r="S35" s="73" t="s">
        <v>54</v>
      </c>
      <c r="T35" s="63" t="s">
        <v>71</v>
      </c>
      <c r="U35" s="64">
        <v>0</v>
      </c>
      <c r="V35" s="64">
        <v>0</v>
      </c>
      <c r="W35" s="64">
        <v>3</v>
      </c>
      <c r="X35" s="64">
        <v>3</v>
      </c>
      <c r="Y35" s="172"/>
    </row>
    <row r="36" spans="1:25" ht="18">
      <c r="A36" s="197"/>
      <c r="B36" s="63"/>
      <c r="C36" s="77"/>
      <c r="D36" s="77"/>
      <c r="E36" s="64"/>
      <c r="F36" s="78"/>
      <c r="G36" s="73"/>
      <c r="H36" s="76"/>
      <c r="I36" s="64"/>
      <c r="J36" s="64"/>
      <c r="K36" s="64"/>
      <c r="L36" s="64"/>
      <c r="M36" s="73"/>
      <c r="N36" s="76" t="s">
        <v>72</v>
      </c>
      <c r="O36" s="64">
        <v>0</v>
      </c>
      <c r="P36" s="64">
        <v>0</v>
      </c>
      <c r="Q36" s="64">
        <v>3</v>
      </c>
      <c r="R36" s="64">
        <v>3</v>
      </c>
      <c r="S36" s="73" t="s">
        <v>54</v>
      </c>
      <c r="T36" s="63" t="s">
        <v>73</v>
      </c>
      <c r="U36" s="64">
        <v>0</v>
      </c>
      <c r="V36" s="64">
        <v>0</v>
      </c>
      <c r="W36" s="64">
        <v>3</v>
      </c>
      <c r="X36" s="64">
        <v>3</v>
      </c>
      <c r="Y36" s="172"/>
    </row>
    <row r="37" spans="1:25" ht="16.5">
      <c r="A37" s="197"/>
      <c r="B37" s="63"/>
      <c r="C37" s="77"/>
      <c r="D37" s="77"/>
      <c r="E37" s="64"/>
      <c r="F37" s="78"/>
      <c r="G37" s="73"/>
      <c r="H37" s="63"/>
      <c r="I37" s="64"/>
      <c r="J37" s="64"/>
      <c r="K37" s="64"/>
      <c r="L37" s="64"/>
      <c r="M37" s="73"/>
      <c r="N37" s="63"/>
      <c r="O37" s="64"/>
      <c r="P37" s="64"/>
      <c r="Q37" s="64"/>
      <c r="R37" s="64"/>
      <c r="S37" s="73"/>
      <c r="T37" s="63"/>
      <c r="U37" s="64"/>
      <c r="V37" s="64"/>
      <c r="W37" s="64"/>
      <c r="X37" s="64"/>
      <c r="Y37" s="172"/>
    </row>
    <row r="38" spans="1:25" ht="16.5">
      <c r="A38" s="197"/>
      <c r="B38" s="63"/>
      <c r="C38" s="77"/>
      <c r="D38" s="77"/>
      <c r="E38" s="64"/>
      <c r="F38" s="78"/>
      <c r="G38" s="73"/>
      <c r="H38" s="79" t="s">
        <v>74</v>
      </c>
      <c r="I38" s="80"/>
      <c r="J38" s="80"/>
      <c r="K38" s="80"/>
      <c r="L38" s="80"/>
      <c r="M38" s="81"/>
      <c r="N38" s="79" t="s">
        <v>74</v>
      </c>
      <c r="O38" s="80"/>
      <c r="P38" s="80"/>
      <c r="Q38" s="80"/>
      <c r="R38" s="80"/>
      <c r="S38" s="73"/>
      <c r="T38" s="79" t="s">
        <v>74</v>
      </c>
      <c r="U38" s="80"/>
      <c r="V38" s="80"/>
      <c r="W38" s="80"/>
      <c r="X38" s="80"/>
      <c r="Y38" s="172"/>
    </row>
    <row r="39" spans="1:25" ht="18">
      <c r="A39" s="197"/>
      <c r="B39" s="63"/>
      <c r="C39" s="77"/>
      <c r="D39" s="77"/>
      <c r="E39" s="64"/>
      <c r="F39" s="78"/>
      <c r="G39" s="73"/>
      <c r="H39" s="82" t="s">
        <v>75</v>
      </c>
      <c r="I39" s="64">
        <v>3</v>
      </c>
      <c r="J39" s="64">
        <v>3</v>
      </c>
      <c r="K39" s="64">
        <v>0</v>
      </c>
      <c r="L39" s="64">
        <v>0</v>
      </c>
      <c r="M39" s="73" t="s">
        <v>54</v>
      </c>
      <c r="N39" s="76" t="s">
        <v>76</v>
      </c>
      <c r="O39" s="64">
        <v>3</v>
      </c>
      <c r="P39" s="64">
        <v>3</v>
      </c>
      <c r="Q39" s="64">
        <v>0</v>
      </c>
      <c r="R39" s="64">
        <v>0</v>
      </c>
      <c r="S39" s="75" t="s">
        <v>54</v>
      </c>
      <c r="T39" s="76" t="s">
        <v>77</v>
      </c>
      <c r="U39" s="64">
        <v>0</v>
      </c>
      <c r="V39" s="64">
        <v>0</v>
      </c>
      <c r="W39" s="64">
        <v>3</v>
      </c>
      <c r="X39" s="64">
        <v>3</v>
      </c>
      <c r="Y39" s="172"/>
    </row>
    <row r="40" spans="1:25" ht="18">
      <c r="A40" s="197"/>
      <c r="B40" s="63"/>
      <c r="C40" s="77"/>
      <c r="D40" s="77"/>
      <c r="E40" s="64"/>
      <c r="F40" s="78"/>
      <c r="G40" s="73"/>
      <c r="H40" s="76" t="s">
        <v>78</v>
      </c>
      <c r="I40" s="64">
        <v>0</v>
      </c>
      <c r="J40" s="64">
        <v>0</v>
      </c>
      <c r="K40" s="64">
        <v>3</v>
      </c>
      <c r="L40" s="64">
        <v>3</v>
      </c>
      <c r="M40" s="73" t="s">
        <v>54</v>
      </c>
      <c r="N40" s="76" t="s">
        <v>79</v>
      </c>
      <c r="O40" s="64">
        <v>3</v>
      </c>
      <c r="P40" s="64">
        <v>3</v>
      </c>
      <c r="Q40" s="64">
        <v>0</v>
      </c>
      <c r="R40" s="64">
        <v>0</v>
      </c>
      <c r="S40" s="75" t="s">
        <v>54</v>
      </c>
      <c r="T40" s="76" t="s">
        <v>80</v>
      </c>
      <c r="U40" s="64">
        <v>0</v>
      </c>
      <c r="V40" s="64">
        <v>0</v>
      </c>
      <c r="W40" s="64">
        <v>3</v>
      </c>
      <c r="X40" s="64">
        <v>3</v>
      </c>
      <c r="Y40" s="172"/>
    </row>
    <row r="41" spans="1:25" ht="18">
      <c r="A41" s="197"/>
      <c r="B41" s="63"/>
      <c r="C41" s="77"/>
      <c r="D41" s="77"/>
      <c r="E41" s="64"/>
      <c r="F41" s="78"/>
      <c r="G41" s="73"/>
      <c r="H41" s="82" t="s">
        <v>81</v>
      </c>
      <c r="I41" s="64">
        <v>0</v>
      </c>
      <c r="J41" s="64">
        <v>0</v>
      </c>
      <c r="K41" s="64">
        <v>3</v>
      </c>
      <c r="L41" s="64">
        <v>3</v>
      </c>
      <c r="M41" s="73" t="s">
        <v>54</v>
      </c>
      <c r="N41" s="76" t="s">
        <v>82</v>
      </c>
      <c r="O41" s="64">
        <v>0</v>
      </c>
      <c r="P41" s="64">
        <v>0</v>
      </c>
      <c r="Q41" s="64">
        <v>3</v>
      </c>
      <c r="R41" s="64">
        <v>3</v>
      </c>
      <c r="S41" s="75" t="s">
        <v>54</v>
      </c>
      <c r="T41" s="82" t="s">
        <v>83</v>
      </c>
      <c r="U41" s="64">
        <v>0</v>
      </c>
      <c r="V41" s="64">
        <v>0</v>
      </c>
      <c r="W41" s="64">
        <v>3</v>
      </c>
      <c r="X41" s="64">
        <v>3</v>
      </c>
      <c r="Y41" s="172"/>
    </row>
    <row r="42" spans="1:25" ht="18">
      <c r="A42" s="197"/>
      <c r="B42" s="63"/>
      <c r="C42" s="77"/>
      <c r="D42" s="77"/>
      <c r="E42" s="64"/>
      <c r="F42" s="78"/>
      <c r="G42" s="73"/>
      <c r="H42" s="76"/>
      <c r="I42" s="64"/>
      <c r="J42" s="64"/>
      <c r="K42" s="64"/>
      <c r="L42" s="64"/>
      <c r="M42" s="73"/>
      <c r="N42" s="82" t="s">
        <v>84</v>
      </c>
      <c r="O42" s="64">
        <v>0</v>
      </c>
      <c r="P42" s="64">
        <v>0</v>
      </c>
      <c r="Q42" s="64">
        <v>3</v>
      </c>
      <c r="R42" s="64">
        <v>3</v>
      </c>
      <c r="S42" s="73" t="s">
        <v>54</v>
      </c>
      <c r="T42" s="63" t="s">
        <v>85</v>
      </c>
      <c r="U42" s="64">
        <v>0</v>
      </c>
      <c r="V42" s="64">
        <v>0</v>
      </c>
      <c r="W42" s="64">
        <v>3</v>
      </c>
      <c r="X42" s="64">
        <v>3</v>
      </c>
      <c r="Y42" s="173"/>
    </row>
    <row r="43" spans="1:25" ht="16.5">
      <c r="A43" s="197"/>
      <c r="B43" s="63"/>
      <c r="C43" s="77"/>
      <c r="D43" s="77"/>
      <c r="E43" s="64"/>
      <c r="F43" s="78"/>
      <c r="G43" s="73"/>
      <c r="H43" s="76"/>
      <c r="I43" s="64"/>
      <c r="J43" s="64"/>
      <c r="K43" s="64"/>
      <c r="L43" s="64"/>
      <c r="M43" s="73"/>
      <c r="N43" s="76"/>
      <c r="O43" s="64"/>
      <c r="P43" s="64"/>
      <c r="Q43" s="64"/>
      <c r="R43" s="64"/>
      <c r="S43" s="73"/>
      <c r="T43" s="63"/>
      <c r="U43" s="64"/>
      <c r="V43" s="167"/>
      <c r="W43" s="167"/>
      <c r="X43" s="167"/>
      <c r="Y43" s="168"/>
    </row>
    <row r="44" spans="1:25" ht="16.5">
      <c r="A44" s="197"/>
      <c r="B44" s="63"/>
      <c r="C44" s="77"/>
      <c r="D44" s="77"/>
      <c r="E44" s="64"/>
      <c r="F44" s="78"/>
      <c r="G44" s="73"/>
      <c r="H44" s="76"/>
      <c r="I44" s="64"/>
      <c r="J44" s="64"/>
      <c r="K44" s="64"/>
      <c r="L44" s="64"/>
      <c r="M44" s="73"/>
      <c r="N44" s="76"/>
      <c r="O44" s="64"/>
      <c r="P44" s="64"/>
      <c r="Q44" s="64"/>
      <c r="R44" s="64"/>
      <c r="S44" s="73"/>
      <c r="T44" s="164" t="s">
        <v>122</v>
      </c>
      <c r="U44" s="61">
        <v>0</v>
      </c>
      <c r="V44" s="62">
        <v>0</v>
      </c>
      <c r="W44" s="62">
        <v>9</v>
      </c>
      <c r="X44" s="62">
        <v>9</v>
      </c>
      <c r="Y44" s="60" t="s">
        <v>54</v>
      </c>
    </row>
    <row r="45" spans="1:25" ht="16.5">
      <c r="A45" s="197"/>
      <c r="B45" s="63"/>
      <c r="C45" s="77"/>
      <c r="D45" s="77"/>
      <c r="E45" s="64"/>
      <c r="F45" s="78"/>
      <c r="G45" s="73"/>
      <c r="H45" s="76"/>
      <c r="I45" s="64"/>
      <c r="J45" s="64"/>
      <c r="K45" s="64"/>
      <c r="L45" s="64"/>
      <c r="M45" s="73"/>
      <c r="N45" s="82"/>
      <c r="O45" s="64"/>
      <c r="P45" s="64"/>
      <c r="Q45" s="64"/>
      <c r="R45" s="64"/>
      <c r="S45" s="73"/>
      <c r="T45" s="164" t="s">
        <v>128</v>
      </c>
      <c r="U45" s="64">
        <v>0</v>
      </c>
      <c r="V45" s="64">
        <v>0</v>
      </c>
      <c r="W45" s="64">
        <v>1</v>
      </c>
      <c r="X45" s="64">
        <v>1</v>
      </c>
      <c r="Y45" s="60" t="s">
        <v>54</v>
      </c>
    </row>
    <row r="46" spans="1:25" ht="16.5">
      <c r="A46" s="197"/>
      <c r="B46" s="63"/>
      <c r="C46" s="77"/>
      <c r="D46" s="77"/>
      <c r="E46" s="64"/>
      <c r="F46" s="78"/>
      <c r="G46" s="73"/>
      <c r="H46" s="63"/>
      <c r="I46" s="64"/>
      <c r="J46" s="64"/>
      <c r="K46" s="64"/>
      <c r="L46" s="64"/>
      <c r="M46" s="75"/>
      <c r="N46" s="76"/>
      <c r="O46" s="64"/>
      <c r="P46" s="64"/>
      <c r="Q46" s="64"/>
      <c r="R46" s="64"/>
      <c r="S46" s="75"/>
      <c r="T46" s="76" t="s">
        <v>86</v>
      </c>
      <c r="U46" s="64">
        <v>0</v>
      </c>
      <c r="V46" s="64">
        <v>0</v>
      </c>
      <c r="W46" s="64">
        <v>1</v>
      </c>
      <c r="X46" s="64">
        <v>2</v>
      </c>
      <c r="Y46" s="194" t="s">
        <v>126</v>
      </c>
    </row>
    <row r="47" spans="1:25" ht="16.5">
      <c r="A47" s="197"/>
      <c r="B47" s="63"/>
      <c r="C47" s="77"/>
      <c r="D47" s="77"/>
      <c r="E47" s="64"/>
      <c r="F47" s="78"/>
      <c r="G47" s="73"/>
      <c r="H47" s="63"/>
      <c r="I47" s="64"/>
      <c r="J47" s="64"/>
      <c r="K47" s="64"/>
      <c r="L47" s="64"/>
      <c r="M47" s="75"/>
      <c r="N47" s="76"/>
      <c r="O47" s="64"/>
      <c r="P47" s="64"/>
      <c r="Q47" s="64"/>
      <c r="R47" s="64"/>
      <c r="S47" s="75"/>
      <c r="T47" s="169" t="s">
        <v>87</v>
      </c>
      <c r="U47" s="64">
        <v>0</v>
      </c>
      <c r="V47" s="64">
        <v>0</v>
      </c>
      <c r="W47" s="64">
        <v>1</v>
      </c>
      <c r="X47" s="64">
        <v>2</v>
      </c>
      <c r="Y47" s="195"/>
    </row>
    <row r="48" spans="1:25" ht="16.5">
      <c r="A48" s="197"/>
      <c r="B48" s="63"/>
      <c r="C48" s="77"/>
      <c r="D48" s="77"/>
      <c r="E48" s="64"/>
      <c r="F48" s="78"/>
      <c r="G48" s="73"/>
      <c r="H48" s="63"/>
      <c r="I48" s="64"/>
      <c r="J48" s="64" t="s">
        <v>88</v>
      </c>
      <c r="K48" s="64"/>
      <c r="L48" s="64" t="s">
        <v>89</v>
      </c>
      <c r="M48" s="73"/>
      <c r="N48" s="63"/>
      <c r="O48" s="64"/>
      <c r="P48" s="64" t="s">
        <v>90</v>
      </c>
      <c r="Q48" s="64"/>
      <c r="R48" s="64" t="s">
        <v>90</v>
      </c>
      <c r="S48" s="83"/>
      <c r="T48" s="63"/>
      <c r="U48" s="64"/>
      <c r="V48" s="64"/>
      <c r="W48" s="64"/>
      <c r="X48" s="64"/>
      <c r="Y48" s="73"/>
    </row>
    <row r="49" spans="1:25" ht="17.25" thickBot="1">
      <c r="A49" s="197"/>
      <c r="B49" s="59"/>
      <c r="C49" s="84"/>
      <c r="D49" s="84"/>
      <c r="E49" s="85"/>
      <c r="F49" s="86"/>
      <c r="G49" s="87"/>
      <c r="H49" s="59" t="s">
        <v>91</v>
      </c>
      <c r="I49" s="85">
        <f>SUM(I27:I48)</f>
        <v>15</v>
      </c>
      <c r="J49" s="85">
        <f>SUM(J27:J48)</f>
        <v>15</v>
      </c>
      <c r="K49" s="85">
        <f>SUM(K27:K48)</f>
        <v>12</v>
      </c>
      <c r="L49" s="85">
        <f>SUM(L27:L48)</f>
        <v>12</v>
      </c>
      <c r="M49" s="87"/>
      <c r="N49" s="59" t="s">
        <v>91</v>
      </c>
      <c r="O49" s="85">
        <f>SUM(O27:O48)</f>
        <v>18</v>
      </c>
      <c r="P49" s="85">
        <f>SUM(P27:P48)</f>
        <v>18</v>
      </c>
      <c r="Q49" s="85">
        <f>SUM(Q27:Q48)</f>
        <v>18</v>
      </c>
      <c r="R49" s="85">
        <f>SUM(R27:R48)</f>
        <v>18</v>
      </c>
      <c r="S49" s="87"/>
      <c r="T49" s="59" t="s">
        <v>91</v>
      </c>
      <c r="U49" s="85">
        <f>SUM(U27:U48)</f>
        <v>0</v>
      </c>
      <c r="V49" s="85">
        <f>SUM(V27:V48)</f>
        <v>0</v>
      </c>
      <c r="W49" s="85">
        <f>SUM(W27:W48)</f>
        <v>48</v>
      </c>
      <c r="X49" s="85">
        <f>SUM(X27:X48)</f>
        <v>50</v>
      </c>
      <c r="Y49" s="88"/>
    </row>
    <row r="50" spans="1:25" ht="17.25" customHeight="1">
      <c r="A50" s="174" t="s">
        <v>92</v>
      </c>
      <c r="B50" s="89"/>
      <c r="C50" s="90"/>
      <c r="D50" s="90"/>
      <c r="E50" s="91"/>
      <c r="F50" s="92"/>
      <c r="G50" s="93"/>
      <c r="H50" s="89"/>
      <c r="I50" s="91"/>
      <c r="J50" s="91"/>
      <c r="K50" s="91"/>
      <c r="L50" s="91"/>
      <c r="M50" s="93"/>
      <c r="N50" s="89"/>
      <c r="O50" s="91"/>
      <c r="P50" s="91"/>
      <c r="Q50" s="91"/>
      <c r="R50" s="91"/>
      <c r="S50" s="93"/>
      <c r="T50" s="89"/>
      <c r="U50" s="91"/>
      <c r="V50" s="91"/>
      <c r="W50" s="91"/>
      <c r="X50" s="91"/>
      <c r="Y50" s="93"/>
    </row>
    <row r="51" spans="1:25" ht="17.25" customHeight="1">
      <c r="A51" s="175"/>
      <c r="B51" s="94"/>
      <c r="C51" s="95"/>
      <c r="D51" s="95"/>
      <c r="E51" s="96"/>
      <c r="F51" s="97"/>
      <c r="G51" s="98"/>
      <c r="H51" s="94"/>
      <c r="I51" s="96"/>
      <c r="J51" s="96"/>
      <c r="K51" s="96"/>
      <c r="L51" s="96"/>
      <c r="M51" s="98"/>
      <c r="N51" s="94"/>
      <c r="O51" s="96"/>
      <c r="P51" s="96"/>
      <c r="Q51" s="96"/>
      <c r="R51" s="96"/>
      <c r="S51" s="98"/>
      <c r="T51" s="94"/>
      <c r="U51" s="96"/>
      <c r="V51" s="96"/>
      <c r="W51" s="96"/>
      <c r="X51" s="96"/>
      <c r="Y51" s="98"/>
    </row>
    <row r="52" spans="1:25" ht="17.25" thickBot="1">
      <c r="A52" s="176"/>
      <c r="B52" s="99"/>
      <c r="C52" s="100"/>
      <c r="D52" s="100"/>
      <c r="E52" s="101"/>
      <c r="F52" s="102"/>
      <c r="G52" s="103"/>
      <c r="H52" s="99"/>
      <c r="I52" s="101"/>
      <c r="J52" s="101"/>
      <c r="K52" s="101"/>
      <c r="L52" s="101"/>
      <c r="M52" s="103"/>
      <c r="N52" s="99"/>
      <c r="O52" s="101"/>
      <c r="P52" s="101"/>
      <c r="Q52" s="101"/>
      <c r="R52" s="101"/>
      <c r="S52" s="103"/>
      <c r="T52" s="99"/>
      <c r="U52" s="101"/>
      <c r="V52" s="101"/>
      <c r="W52" s="101"/>
      <c r="X52" s="101"/>
      <c r="Y52" s="88"/>
    </row>
    <row r="53" spans="1:26" ht="16.5">
      <c r="A53" s="237" t="s">
        <v>93</v>
      </c>
      <c r="B53" s="238"/>
      <c r="C53" s="104">
        <f>SUM(C26:C52)</f>
        <v>0</v>
      </c>
      <c r="D53" s="105">
        <f>SUM(D26:D52)</f>
        <v>0</v>
      </c>
      <c r="E53" s="105">
        <f>SUM(E26:E52)</f>
        <v>0</v>
      </c>
      <c r="F53" s="105">
        <f>SUM(F26:F52)</f>
        <v>0</v>
      </c>
      <c r="G53" s="106"/>
      <c r="H53" s="107" t="s">
        <v>94</v>
      </c>
      <c r="I53" s="108">
        <v>6</v>
      </c>
      <c r="J53" s="105">
        <v>6</v>
      </c>
      <c r="K53" s="105">
        <v>6</v>
      </c>
      <c r="L53" s="105">
        <v>6</v>
      </c>
      <c r="M53" s="109"/>
      <c r="N53" s="110" t="s">
        <v>94</v>
      </c>
      <c r="O53" s="108">
        <v>9</v>
      </c>
      <c r="P53" s="105">
        <v>9</v>
      </c>
      <c r="Q53" s="105">
        <v>9</v>
      </c>
      <c r="R53" s="105">
        <v>9</v>
      </c>
      <c r="S53" s="109"/>
      <c r="T53" s="110" t="s">
        <v>94</v>
      </c>
      <c r="U53" s="108">
        <v>0</v>
      </c>
      <c r="V53" s="105">
        <v>0</v>
      </c>
      <c r="W53" s="105">
        <v>11</v>
      </c>
      <c r="X53" s="105">
        <v>12</v>
      </c>
      <c r="Y53" s="111"/>
      <c r="Z53" s="82"/>
    </row>
    <row r="54" spans="1:26" ht="16.5" customHeight="1">
      <c r="A54" s="244" t="s">
        <v>95</v>
      </c>
      <c r="B54" s="245"/>
      <c r="C54" s="112">
        <f>SUM(C11,C14,C18,C25,C53)</f>
        <v>19</v>
      </c>
      <c r="D54" s="113">
        <f>SUM(D11,D14,D18,D25,D53)</f>
        <v>22</v>
      </c>
      <c r="E54" s="113">
        <f>SUM(E11,E14,E18,E25,E53)</f>
        <v>20</v>
      </c>
      <c r="F54" s="113">
        <f>SUM(F11,F14,F18,F25,F53)</f>
        <v>23</v>
      </c>
      <c r="G54" s="114"/>
      <c r="H54" s="115" t="s">
        <v>95</v>
      </c>
      <c r="I54" s="116">
        <f>SUM(I11,I14,I18,I25,I53)</f>
        <v>19</v>
      </c>
      <c r="J54" s="113">
        <f>SUM(J11,J14,J18,J25,J53)</f>
        <v>21</v>
      </c>
      <c r="K54" s="113">
        <f>SUM(K11,K14,K18,K25,K53)</f>
        <v>19</v>
      </c>
      <c r="L54" s="113">
        <f>SUM(L11,L14,L18,L25,L53)</f>
        <v>21</v>
      </c>
      <c r="M54" s="117"/>
      <c r="N54" s="115" t="s">
        <v>95</v>
      </c>
      <c r="O54" s="116">
        <f>SUM(O11,O14,O18,O25,O53)</f>
        <v>18</v>
      </c>
      <c r="P54" s="113">
        <f>SUM(P11,P14,P18,P25,P53)</f>
        <v>18</v>
      </c>
      <c r="Q54" s="113">
        <f>SUM(Q11,Q14,Q18,Q25,Q53)</f>
        <v>18</v>
      </c>
      <c r="R54" s="113">
        <f>SUM(R11,R14,R18,R25,R53)</f>
        <v>18</v>
      </c>
      <c r="S54" s="117"/>
      <c r="T54" s="115" t="s">
        <v>95</v>
      </c>
      <c r="U54" s="116">
        <f>SUM(U11,U14,U18,U25,U53)</f>
        <v>10</v>
      </c>
      <c r="V54" s="113">
        <f>SUM(V11,V14,V18,V25,V53)</f>
        <v>10</v>
      </c>
      <c r="W54" s="113">
        <f>SUM(W11,W14,W18,W25,W53)</f>
        <v>12</v>
      </c>
      <c r="X54" s="113">
        <f>SUM(X11,X14,X18,X25,X53)</f>
        <v>13</v>
      </c>
      <c r="Y54" s="118"/>
      <c r="Z54" s="82"/>
    </row>
    <row r="55" spans="1:26" ht="17.25" thickBot="1">
      <c r="A55" s="242" t="s">
        <v>96</v>
      </c>
      <c r="B55" s="243"/>
      <c r="C55" s="119">
        <f>SUM(C54,C53)</f>
        <v>19</v>
      </c>
      <c r="D55" s="120">
        <f>SUM(D54,D53)</f>
        <v>22</v>
      </c>
      <c r="E55" s="120">
        <f>SUM(E54,C55)</f>
        <v>39</v>
      </c>
      <c r="F55" s="120">
        <f>SUM(F54,D55)</f>
        <v>45</v>
      </c>
      <c r="G55" s="121"/>
      <c r="H55" s="122" t="s">
        <v>96</v>
      </c>
      <c r="I55" s="123">
        <f>SUM(I54,E55)</f>
        <v>58</v>
      </c>
      <c r="J55" s="120">
        <f>SUM(J54,F55)</f>
        <v>66</v>
      </c>
      <c r="K55" s="120">
        <f>SUM(K54,I55)</f>
        <v>77</v>
      </c>
      <c r="L55" s="120">
        <f>SUM(L54,J55)</f>
        <v>87</v>
      </c>
      <c r="M55" s="124"/>
      <c r="N55" s="122" t="s">
        <v>96</v>
      </c>
      <c r="O55" s="123">
        <f>SUM(O54,K55)</f>
        <v>95</v>
      </c>
      <c r="P55" s="120">
        <f>SUM(P54,L55)</f>
        <v>105</v>
      </c>
      <c r="Q55" s="120">
        <f>SUM(Q54,O55)</f>
        <v>113</v>
      </c>
      <c r="R55" s="120">
        <f>SUM(R54,P55)</f>
        <v>123</v>
      </c>
      <c r="S55" s="124"/>
      <c r="T55" s="122" t="s">
        <v>96</v>
      </c>
      <c r="U55" s="123">
        <f>SUM(U54,Q55)</f>
        <v>123</v>
      </c>
      <c r="V55" s="120">
        <f>SUM(V54,R55)</f>
        <v>133</v>
      </c>
      <c r="W55" s="120">
        <f>SUM(W54,U55)</f>
        <v>135</v>
      </c>
      <c r="X55" s="120">
        <f>SUM(X54,V55)</f>
        <v>146</v>
      </c>
      <c r="Y55" s="125"/>
      <c r="Z55" s="82"/>
    </row>
    <row r="56" spans="1:26" ht="17.25" thickBot="1">
      <c r="A56" s="222" t="s">
        <v>97</v>
      </c>
      <c r="B56" s="224"/>
      <c r="C56" s="126"/>
      <c r="D56" s="127"/>
      <c r="E56" s="127"/>
      <c r="F56" s="127"/>
      <c r="G56" s="127"/>
      <c r="H56" s="128">
        <f>SUM(C11,E11,I11,K11,O11,Q11,U11,W11)</f>
        <v>20</v>
      </c>
      <c r="I56" s="127"/>
      <c r="J56" s="127"/>
      <c r="K56" s="127"/>
      <c r="L56" s="127"/>
      <c r="M56" s="127"/>
      <c r="N56" s="187" t="s">
        <v>98</v>
      </c>
      <c r="O56" s="225"/>
      <c r="P56" s="226"/>
      <c r="Q56" s="126"/>
      <c r="R56" s="127"/>
      <c r="S56" s="127"/>
      <c r="T56" s="128">
        <f>SUM(C14,E14,I14,K14,O14,Q14,U14,X14)</f>
        <v>6</v>
      </c>
      <c r="U56" s="127"/>
      <c r="V56" s="127"/>
      <c r="W56" s="129"/>
      <c r="X56" s="129"/>
      <c r="Y56" s="130"/>
      <c r="Z56" s="82"/>
    </row>
    <row r="57" spans="1:26" ht="17.25" thickBot="1">
      <c r="A57" s="222" t="s">
        <v>4</v>
      </c>
      <c r="B57" s="224"/>
      <c r="C57" s="131"/>
      <c r="D57" s="132"/>
      <c r="E57" s="132"/>
      <c r="F57" s="132"/>
      <c r="G57" s="132"/>
      <c r="H57" s="133">
        <f>SUM(C18,E18,I18,K18,O18,Q18,U18,X14)</f>
        <v>11</v>
      </c>
      <c r="Y57" s="135"/>
      <c r="Z57" s="136">
        <f>SUM(Y11,Y14)</f>
        <v>36</v>
      </c>
    </row>
    <row r="58" spans="1:26" ht="17.25" thickBot="1">
      <c r="A58" s="222" t="s">
        <v>99</v>
      </c>
      <c r="B58" s="224"/>
      <c r="C58" s="137"/>
      <c r="D58" s="138"/>
      <c r="E58" s="138"/>
      <c r="F58" s="138"/>
      <c r="G58" s="138"/>
      <c r="H58" s="139">
        <f>SUM(C25,E25,I25,K25,O25,Q25,U25,W25)</f>
        <v>57</v>
      </c>
      <c r="I58" s="138"/>
      <c r="J58" s="138"/>
      <c r="K58" s="138"/>
      <c r="L58" s="138"/>
      <c r="M58" s="140"/>
      <c r="N58" s="222" t="s">
        <v>100</v>
      </c>
      <c r="O58" s="223"/>
      <c r="P58" s="224"/>
      <c r="Q58" s="137"/>
      <c r="R58" s="138"/>
      <c r="S58" s="138"/>
      <c r="T58" s="138">
        <f>SUM(C53,E53,I53,K53,O53,Q53,U53,W53)</f>
        <v>41</v>
      </c>
      <c r="U58" s="138"/>
      <c r="V58" s="138"/>
      <c r="W58" s="141"/>
      <c r="X58" s="141"/>
      <c r="Y58" s="135"/>
      <c r="Z58" s="136">
        <f>SUM(Y18,Y25,Y52)</f>
        <v>66</v>
      </c>
    </row>
    <row r="59" spans="1:26" ht="17.25" thickBot="1">
      <c r="A59" s="222" t="s">
        <v>5</v>
      </c>
      <c r="B59" s="224"/>
      <c r="C59" s="251">
        <f>SUM(H56,H57,H58,T56,T58)</f>
        <v>135</v>
      </c>
      <c r="D59" s="252"/>
      <c r="E59" s="252"/>
      <c r="F59" s="252"/>
      <c r="G59" s="252"/>
      <c r="H59" s="252"/>
      <c r="I59" s="252"/>
      <c r="J59" s="252"/>
      <c r="K59" s="252"/>
      <c r="L59" s="252"/>
      <c r="M59" s="252"/>
      <c r="N59" s="252"/>
      <c r="O59" s="252"/>
      <c r="P59" s="252"/>
      <c r="Q59" s="252"/>
      <c r="R59" s="252"/>
      <c r="S59" s="252"/>
      <c r="T59" s="252"/>
      <c r="U59" s="252"/>
      <c r="V59" s="252"/>
      <c r="W59" s="252"/>
      <c r="X59" s="252"/>
      <c r="Y59" s="253"/>
      <c r="Z59" s="136">
        <f>SUM(Z57,Z58)</f>
        <v>102</v>
      </c>
    </row>
    <row r="60" spans="1:26" ht="28.5" customHeight="1">
      <c r="A60" s="228" t="s">
        <v>101</v>
      </c>
      <c r="B60" s="229"/>
      <c r="C60" s="233" t="s">
        <v>102</v>
      </c>
      <c r="D60" s="234"/>
      <c r="E60" s="234"/>
      <c r="F60" s="234"/>
      <c r="G60" s="234"/>
      <c r="H60" s="234"/>
      <c r="I60" s="234"/>
      <c r="J60" s="234"/>
      <c r="K60" s="234"/>
      <c r="L60" s="234"/>
      <c r="M60" s="234"/>
      <c r="N60" s="234"/>
      <c r="O60" s="234"/>
      <c r="P60" s="234"/>
      <c r="Q60" s="234"/>
      <c r="R60" s="234"/>
      <c r="S60" s="234"/>
      <c r="T60" s="234"/>
      <c r="U60" s="234"/>
      <c r="V60" s="234"/>
      <c r="W60" s="234"/>
      <c r="X60" s="234"/>
      <c r="Y60" s="235"/>
      <c r="Z60" s="82"/>
    </row>
    <row r="61" spans="1:26" ht="18" customHeight="1">
      <c r="A61" s="190"/>
      <c r="B61" s="230"/>
      <c r="C61" s="177" t="s">
        <v>103</v>
      </c>
      <c r="D61" s="178"/>
      <c r="E61" s="178"/>
      <c r="F61" s="178"/>
      <c r="G61" s="178"/>
      <c r="H61" s="178"/>
      <c r="I61" s="178"/>
      <c r="J61" s="178"/>
      <c r="K61" s="178"/>
      <c r="L61" s="178"/>
      <c r="M61" s="178"/>
      <c r="N61" s="178"/>
      <c r="O61" s="178"/>
      <c r="P61" s="178"/>
      <c r="Q61" s="178"/>
      <c r="R61" s="178"/>
      <c r="S61" s="178"/>
      <c r="T61" s="178"/>
      <c r="U61" s="178"/>
      <c r="V61" s="178"/>
      <c r="W61" s="178"/>
      <c r="X61" s="178"/>
      <c r="Y61" s="179"/>
      <c r="Z61" s="82"/>
    </row>
    <row r="62" spans="1:26" ht="28.5" customHeight="1">
      <c r="A62" s="190"/>
      <c r="B62" s="230"/>
      <c r="C62" s="177" t="s">
        <v>104</v>
      </c>
      <c r="D62" s="178"/>
      <c r="E62" s="178"/>
      <c r="F62" s="178"/>
      <c r="G62" s="178"/>
      <c r="H62" s="178"/>
      <c r="I62" s="178"/>
      <c r="J62" s="178"/>
      <c r="K62" s="178"/>
      <c r="L62" s="178"/>
      <c r="M62" s="178"/>
      <c r="N62" s="178"/>
      <c r="O62" s="178"/>
      <c r="P62" s="178"/>
      <c r="Q62" s="178"/>
      <c r="R62" s="178"/>
      <c r="S62" s="178"/>
      <c r="T62" s="178"/>
      <c r="U62" s="178"/>
      <c r="V62" s="178"/>
      <c r="W62" s="178"/>
      <c r="X62" s="178"/>
      <c r="Y62" s="179"/>
      <c r="Z62" s="82"/>
    </row>
    <row r="63" spans="1:25" ht="18" customHeight="1" thickBot="1">
      <c r="A63" s="231"/>
      <c r="B63" s="232"/>
      <c r="C63" s="254" t="s">
        <v>105</v>
      </c>
      <c r="D63" s="255"/>
      <c r="E63" s="255"/>
      <c r="F63" s="255"/>
      <c r="G63" s="255"/>
      <c r="H63" s="255"/>
      <c r="I63" s="255"/>
      <c r="J63" s="255"/>
      <c r="K63" s="255"/>
      <c r="L63" s="255"/>
      <c r="M63" s="255"/>
      <c r="N63" s="255"/>
      <c r="O63" s="255"/>
      <c r="P63" s="255"/>
      <c r="Q63" s="255"/>
      <c r="R63" s="255"/>
      <c r="S63" s="255"/>
      <c r="T63" s="255"/>
      <c r="U63" s="255"/>
      <c r="V63" s="255"/>
      <c r="W63" s="255"/>
      <c r="X63" s="255"/>
      <c r="Y63" s="256"/>
    </row>
    <row r="64" spans="1:26" ht="18" customHeight="1">
      <c r="A64" s="188" t="s">
        <v>6</v>
      </c>
      <c r="B64" s="246"/>
      <c r="C64" s="248" t="s">
        <v>131</v>
      </c>
      <c r="D64" s="249"/>
      <c r="E64" s="249"/>
      <c r="F64" s="249"/>
      <c r="G64" s="249"/>
      <c r="H64" s="249"/>
      <c r="I64" s="249"/>
      <c r="J64" s="249"/>
      <c r="K64" s="249"/>
      <c r="L64" s="249"/>
      <c r="M64" s="249"/>
      <c r="N64" s="249"/>
      <c r="O64" s="249"/>
      <c r="P64" s="249"/>
      <c r="Q64" s="249"/>
      <c r="R64" s="249"/>
      <c r="S64" s="249"/>
      <c r="T64" s="249"/>
      <c r="U64" s="249"/>
      <c r="V64" s="249"/>
      <c r="W64" s="249"/>
      <c r="X64" s="249"/>
      <c r="Y64" s="250"/>
      <c r="Z64" s="82"/>
    </row>
    <row r="65" spans="1:26" ht="18" customHeight="1">
      <c r="A65" s="189"/>
      <c r="B65" s="247"/>
      <c r="C65" s="248" t="s">
        <v>106</v>
      </c>
      <c r="D65" s="249"/>
      <c r="E65" s="249"/>
      <c r="F65" s="249"/>
      <c r="G65" s="249"/>
      <c r="H65" s="249"/>
      <c r="I65" s="249"/>
      <c r="J65" s="249"/>
      <c r="K65" s="249"/>
      <c r="L65" s="249"/>
      <c r="M65" s="249"/>
      <c r="N65" s="249"/>
      <c r="O65" s="249"/>
      <c r="P65" s="249"/>
      <c r="Q65" s="249"/>
      <c r="R65" s="249"/>
      <c r="S65" s="249"/>
      <c r="T65" s="249"/>
      <c r="U65" s="249"/>
      <c r="V65" s="249"/>
      <c r="W65" s="249"/>
      <c r="X65" s="249"/>
      <c r="Y65" s="250"/>
      <c r="Z65" s="82"/>
    </row>
    <row r="66" spans="1:26" ht="18" customHeight="1">
      <c r="A66" s="189"/>
      <c r="B66" s="247"/>
      <c r="C66" s="248" t="s">
        <v>107</v>
      </c>
      <c r="D66" s="249"/>
      <c r="E66" s="249"/>
      <c r="F66" s="249"/>
      <c r="G66" s="249"/>
      <c r="H66" s="249"/>
      <c r="I66" s="249"/>
      <c r="J66" s="249"/>
      <c r="K66" s="249"/>
      <c r="L66" s="249"/>
      <c r="M66" s="249"/>
      <c r="N66" s="249"/>
      <c r="O66" s="249"/>
      <c r="P66" s="249"/>
      <c r="Q66" s="249"/>
      <c r="R66" s="249"/>
      <c r="S66" s="249"/>
      <c r="T66" s="249"/>
      <c r="U66" s="249"/>
      <c r="V66" s="249"/>
      <c r="W66" s="249"/>
      <c r="X66" s="249"/>
      <c r="Y66" s="250"/>
      <c r="Z66" s="82"/>
    </row>
    <row r="67" spans="1:26" ht="18" customHeight="1">
      <c r="A67" s="189"/>
      <c r="B67" s="247"/>
      <c r="C67" s="260" t="s">
        <v>124</v>
      </c>
      <c r="D67" s="261"/>
      <c r="E67" s="261"/>
      <c r="F67" s="261"/>
      <c r="G67" s="261"/>
      <c r="H67" s="261"/>
      <c r="I67" s="261"/>
      <c r="J67" s="261"/>
      <c r="K67" s="261"/>
      <c r="L67" s="261"/>
      <c r="M67" s="261"/>
      <c r="N67" s="261"/>
      <c r="O67" s="261"/>
      <c r="P67" s="261"/>
      <c r="Q67" s="261"/>
      <c r="R67" s="261"/>
      <c r="S67" s="261"/>
      <c r="T67" s="261"/>
      <c r="U67" s="261"/>
      <c r="V67" s="261"/>
      <c r="W67" s="261"/>
      <c r="X67" s="261"/>
      <c r="Y67" s="262"/>
      <c r="Z67" s="82"/>
    </row>
    <row r="68" spans="1:26" ht="18" customHeight="1">
      <c r="A68" s="189"/>
      <c r="B68" s="247"/>
      <c r="C68" s="260" t="s">
        <v>121</v>
      </c>
      <c r="D68" s="261"/>
      <c r="E68" s="261"/>
      <c r="F68" s="261"/>
      <c r="G68" s="261"/>
      <c r="H68" s="261"/>
      <c r="I68" s="261"/>
      <c r="J68" s="261"/>
      <c r="K68" s="261"/>
      <c r="L68" s="261"/>
      <c r="M68" s="261"/>
      <c r="N68" s="261"/>
      <c r="O68" s="261"/>
      <c r="P68" s="261"/>
      <c r="Q68" s="261"/>
      <c r="R68" s="261"/>
      <c r="S68" s="261"/>
      <c r="T68" s="261"/>
      <c r="U68" s="261"/>
      <c r="V68" s="261"/>
      <c r="W68" s="261"/>
      <c r="X68" s="261"/>
      <c r="Y68" s="262"/>
      <c r="Z68" s="82"/>
    </row>
    <row r="69" spans="1:26" ht="44.25" customHeight="1" thickBot="1">
      <c r="A69" s="189"/>
      <c r="B69" s="247"/>
      <c r="C69" s="257" t="s">
        <v>125</v>
      </c>
      <c r="D69" s="258"/>
      <c r="E69" s="258"/>
      <c r="F69" s="258"/>
      <c r="G69" s="258"/>
      <c r="H69" s="258"/>
      <c r="I69" s="258"/>
      <c r="J69" s="258"/>
      <c r="K69" s="258"/>
      <c r="L69" s="258"/>
      <c r="M69" s="258"/>
      <c r="N69" s="258"/>
      <c r="O69" s="258"/>
      <c r="P69" s="258"/>
      <c r="Q69" s="258"/>
      <c r="R69" s="258"/>
      <c r="S69" s="258"/>
      <c r="T69" s="258"/>
      <c r="U69" s="258"/>
      <c r="V69" s="258"/>
      <c r="W69" s="258"/>
      <c r="X69" s="258"/>
      <c r="Y69" s="259"/>
      <c r="Z69" s="82"/>
    </row>
    <row r="70" spans="1:26" ht="17.25" customHeight="1" thickBot="1">
      <c r="A70" s="219" t="s">
        <v>108</v>
      </c>
      <c r="B70" s="220"/>
      <c r="C70" s="220"/>
      <c r="D70" s="220"/>
      <c r="E70" s="221"/>
      <c r="F70" s="219" t="s">
        <v>109</v>
      </c>
      <c r="G70" s="220"/>
      <c r="H70" s="220"/>
      <c r="I70" s="220"/>
      <c r="J70" s="220"/>
      <c r="K70" s="221"/>
      <c r="L70" s="219" t="s">
        <v>110</v>
      </c>
      <c r="M70" s="220"/>
      <c r="N70" s="220"/>
      <c r="O70" s="220"/>
      <c r="P70" s="220"/>
      <c r="Q70" s="220"/>
      <c r="R70" s="221"/>
      <c r="S70" s="219" t="s">
        <v>111</v>
      </c>
      <c r="T70" s="220"/>
      <c r="U70" s="220"/>
      <c r="V70" s="220"/>
      <c r="W70" s="220"/>
      <c r="X70" s="220"/>
      <c r="Y70" s="221"/>
      <c r="Z70" s="82"/>
    </row>
    <row r="71" spans="1:26" ht="16.5">
      <c r="A71" s="142"/>
      <c r="B71" s="143"/>
      <c r="C71" s="143"/>
      <c r="D71" s="143"/>
      <c r="E71" s="144"/>
      <c r="F71" s="142"/>
      <c r="G71" s="143"/>
      <c r="H71" s="143"/>
      <c r="I71" s="145"/>
      <c r="J71" s="145"/>
      <c r="K71" s="146"/>
      <c r="L71" s="147"/>
      <c r="M71" s="143"/>
      <c r="N71" s="148"/>
      <c r="O71" s="145"/>
      <c r="P71" s="145"/>
      <c r="Q71" s="145"/>
      <c r="R71" s="146"/>
      <c r="S71" s="142"/>
      <c r="T71" s="143"/>
      <c r="U71" s="145"/>
      <c r="V71" s="145"/>
      <c r="W71" s="145"/>
      <c r="X71" s="145"/>
      <c r="Y71" s="144"/>
      <c r="Z71" s="82"/>
    </row>
    <row r="72" spans="1:26" ht="16.5">
      <c r="A72" s="142"/>
      <c r="B72" s="143"/>
      <c r="C72" s="143"/>
      <c r="D72" s="143"/>
      <c r="E72" s="144"/>
      <c r="F72" s="142"/>
      <c r="G72" s="143"/>
      <c r="H72" s="143"/>
      <c r="I72" s="145"/>
      <c r="J72" s="145"/>
      <c r="K72" s="146"/>
      <c r="L72" s="147"/>
      <c r="M72" s="143"/>
      <c r="N72" s="148"/>
      <c r="O72" s="145"/>
      <c r="P72" s="145"/>
      <c r="Q72" s="145"/>
      <c r="R72" s="146"/>
      <c r="S72" s="142"/>
      <c r="T72" s="143"/>
      <c r="U72" s="145"/>
      <c r="V72" s="145"/>
      <c r="W72" s="145"/>
      <c r="X72" s="145"/>
      <c r="Y72" s="144"/>
      <c r="Z72" s="82"/>
    </row>
    <row r="73" spans="1:25" ht="16.5">
      <c r="A73" s="142"/>
      <c r="B73" s="143"/>
      <c r="C73" s="143"/>
      <c r="D73" s="143"/>
      <c r="E73" s="144"/>
      <c r="F73" s="142"/>
      <c r="G73" s="143"/>
      <c r="H73" s="143"/>
      <c r="I73" s="145"/>
      <c r="J73" s="145"/>
      <c r="K73" s="146"/>
      <c r="L73" s="147"/>
      <c r="M73" s="143"/>
      <c r="N73" s="148"/>
      <c r="O73" s="145"/>
      <c r="P73" s="145"/>
      <c r="Q73" s="145"/>
      <c r="R73" s="146"/>
      <c r="S73" s="142"/>
      <c r="T73" s="143"/>
      <c r="U73" s="145"/>
      <c r="V73" s="145"/>
      <c r="W73" s="145"/>
      <c r="X73" s="145"/>
      <c r="Y73" s="144"/>
    </row>
    <row r="74" spans="1:25" ht="17.25" thickBot="1">
      <c r="A74" s="149"/>
      <c r="B74" s="150"/>
      <c r="C74" s="150"/>
      <c r="D74" s="150"/>
      <c r="E74" s="151"/>
      <c r="F74" s="149"/>
      <c r="G74" s="150"/>
      <c r="H74" s="150"/>
      <c r="I74" s="152"/>
      <c r="J74" s="152"/>
      <c r="K74" s="153"/>
      <c r="L74" s="154"/>
      <c r="M74" s="150"/>
      <c r="N74" s="155"/>
      <c r="O74" s="152"/>
      <c r="P74" s="152"/>
      <c r="Q74" s="152"/>
      <c r="R74" s="153"/>
      <c r="S74" s="149"/>
      <c r="T74" s="150"/>
      <c r="U74" s="152"/>
      <c r="V74" s="152"/>
      <c r="W74" s="152"/>
      <c r="X74" s="152"/>
      <c r="Y74" s="151"/>
    </row>
    <row r="75" spans="19:22" ht="16.5">
      <c r="S75" s="236"/>
      <c r="T75" s="236"/>
      <c r="U75" s="236"/>
      <c r="V75" s="133"/>
    </row>
    <row r="76" spans="19:22" ht="16.5">
      <c r="S76" s="217"/>
      <c r="T76" s="217"/>
      <c r="U76" s="217"/>
      <c r="V76" s="133"/>
    </row>
  </sheetData>
  <sheetProtection/>
  <mergeCells count="60">
    <mergeCell ref="A64:B69"/>
    <mergeCell ref="C64:Y64"/>
    <mergeCell ref="C65:Y65"/>
    <mergeCell ref="C59:Y59"/>
    <mergeCell ref="C63:Y63"/>
    <mergeCell ref="C62:Y62"/>
    <mergeCell ref="C69:Y69"/>
    <mergeCell ref="C67:Y67"/>
    <mergeCell ref="C66:Y66"/>
    <mergeCell ref="C68:Y68"/>
    <mergeCell ref="A1:S1"/>
    <mergeCell ref="A60:B63"/>
    <mergeCell ref="C60:Y60"/>
    <mergeCell ref="S75:U75"/>
    <mergeCell ref="A53:B53"/>
    <mergeCell ref="A19:A25"/>
    <mergeCell ref="A55:B55"/>
    <mergeCell ref="A54:B54"/>
    <mergeCell ref="A56:B56"/>
    <mergeCell ref="A59:B59"/>
    <mergeCell ref="S76:U76"/>
    <mergeCell ref="T1:Y1"/>
    <mergeCell ref="A70:E70"/>
    <mergeCell ref="F70:K70"/>
    <mergeCell ref="L70:R70"/>
    <mergeCell ref="S70:Y70"/>
    <mergeCell ref="N58:P58"/>
    <mergeCell ref="N56:P56"/>
    <mergeCell ref="A58:B58"/>
    <mergeCell ref="A57:B57"/>
    <mergeCell ref="A2:A3"/>
    <mergeCell ref="H2:M3"/>
    <mergeCell ref="I4:M4"/>
    <mergeCell ref="N2:S3"/>
    <mergeCell ref="B2:G3"/>
    <mergeCell ref="C4:G4"/>
    <mergeCell ref="H4:H5"/>
    <mergeCell ref="B4:B5"/>
    <mergeCell ref="C5:D5"/>
    <mergeCell ref="I5:J5"/>
    <mergeCell ref="A26:A49"/>
    <mergeCell ref="T2:Y3"/>
    <mergeCell ref="U4:Y4"/>
    <mergeCell ref="O4:S4"/>
    <mergeCell ref="N4:N5"/>
    <mergeCell ref="T4:T5"/>
    <mergeCell ref="O5:P5"/>
    <mergeCell ref="U5:V5"/>
    <mergeCell ref="W5:X5"/>
    <mergeCell ref="Q5:R5"/>
    <mergeCell ref="Y27:Y42"/>
    <mergeCell ref="A50:A52"/>
    <mergeCell ref="C61:Y61"/>
    <mergeCell ref="K5:L5"/>
    <mergeCell ref="A15:A18"/>
    <mergeCell ref="A4:A5"/>
    <mergeCell ref="A12:A14"/>
    <mergeCell ref="A6:A11"/>
    <mergeCell ref="E5:F5"/>
    <mergeCell ref="Y46:Y47"/>
  </mergeCells>
  <printOptions horizontalCentered="1"/>
  <pageMargins left="0.15748031496062992" right="0" top="0.1968503937007874" bottom="0.3937007874015748" header="0.5118110236220472" footer="0.5118110236220472"/>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東南科技大學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觀光系</cp:lastModifiedBy>
  <cp:lastPrinted>2015-05-14T18:03:46Z</cp:lastPrinted>
  <dcterms:created xsi:type="dcterms:W3CDTF">2011-05-17T09:16:33Z</dcterms:created>
  <dcterms:modified xsi:type="dcterms:W3CDTF">2015-06-26T01:10:00Z</dcterms:modified>
  <cp:category/>
  <cp:version/>
  <cp:contentType/>
  <cp:contentStatus/>
</cp:coreProperties>
</file>